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Лист1" sheetId="1" r:id="rId1"/>
    <sheet name="Лист2" sheetId="2" r:id="rId2"/>
  </sheets>
  <definedNames>
    <definedName name="_xlnm.Print_Area" localSheetId="0">Лист1!$A$1:$F$98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3" i="1" l="1"/>
  <c r="C78" i="1"/>
  <c r="C60" i="1"/>
  <c r="C25" i="1"/>
  <c r="E25" i="1"/>
  <c r="E68" i="1"/>
  <c r="C84" i="1" l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60" i="1" l="1"/>
  <c r="C34" i="1"/>
  <c r="E32" i="1" l="1"/>
  <c r="E31" i="1"/>
  <c r="E36" i="1"/>
  <c r="E38" i="1" s="1"/>
  <c r="E30" i="1"/>
  <c r="E34" i="1" s="1"/>
  <c r="E28" i="1" l="1"/>
  <c r="E81" i="1"/>
  <c r="E82" i="1"/>
  <c r="E83" i="1"/>
  <c r="E80" i="1"/>
  <c r="E92" i="1"/>
  <c r="E89" i="1"/>
  <c r="E90" i="1"/>
  <c r="E91" i="1"/>
  <c r="E23" i="1"/>
  <c r="E22" i="1"/>
  <c r="E21" i="1"/>
  <c r="E84" i="1" l="1"/>
  <c r="E93" i="1"/>
  <c r="E72" i="1"/>
  <c r="E73" i="1"/>
  <c r="E74" i="1"/>
  <c r="E76" i="1"/>
  <c r="E70" i="1"/>
  <c r="E78" i="1" l="1"/>
  <c r="E17" i="1"/>
  <c r="E18" i="1"/>
  <c r="E19" i="1"/>
  <c r="E20" i="1"/>
  <c r="E61" i="1" l="1"/>
  <c r="E87" i="1"/>
  <c r="E94" i="1" s="1"/>
  <c r="E95" i="1" l="1"/>
  <c r="C12" i="1"/>
  <c r="E97" i="1" l="1"/>
</calcChain>
</file>

<file path=xl/sharedStrings.xml><?xml version="1.0" encoding="utf-8"?>
<sst xmlns="http://schemas.openxmlformats.org/spreadsheetml/2006/main" count="221" uniqueCount="123">
  <si>
    <t>Бухучет зарплаты</t>
  </si>
  <si>
    <t>Период формирования отчета</t>
  </si>
  <si>
    <t>Начисления</t>
  </si>
  <si>
    <t>Вид операции</t>
  </si>
  <si>
    <t>Ст. финансир.</t>
  </si>
  <si>
    <t>Ст. расх.</t>
  </si>
  <si>
    <t>Способ отражения</t>
  </si>
  <si>
    <t>Начислено</t>
  </si>
  <si>
    <t>Взносы</t>
  </si>
  <si>
    <t>ПФР (с превыш.)</t>
  </si>
  <si>
    <t>ПФР (до превыш.)</t>
  </si>
  <si>
    <t>ФСС</t>
  </si>
  <si>
    <t>ФСС (несч. сл.)</t>
  </si>
  <si>
    <t>ФФОМС</t>
  </si>
  <si>
    <t>Ежегодный отпуск</t>
  </si>
  <si>
    <t>211</t>
  </si>
  <si>
    <t>Ежегодный отпуск авансом</t>
  </si>
  <si>
    <t>Расходы по страхованию за счет работодателя</t>
  </si>
  <si>
    <t>266</t>
  </si>
  <si>
    <t>Итого</t>
  </si>
  <si>
    <t>НДФЛ</t>
  </si>
  <si>
    <t>КПП</t>
  </si>
  <si>
    <t>ОКТМО</t>
  </si>
  <si>
    <t>Сумма</t>
  </si>
  <si>
    <t>251101001</t>
  </si>
  <si>
    <t>Удержания</t>
  </si>
  <si>
    <t>Профвзносы</t>
  </si>
  <si>
    <t>Наименование</t>
  </si>
  <si>
    <t>Цена</t>
  </si>
  <si>
    <t>Примечание</t>
  </si>
  <si>
    <t>шт</t>
  </si>
  <si>
    <t>Август 2020</t>
  </si>
  <si>
    <t>зарплата кб</t>
  </si>
  <si>
    <t>109.81 Расходы ослужив.персонал</t>
  </si>
  <si>
    <t>109.61 Расходы пед.персонал</t>
  </si>
  <si>
    <t>05723000001</t>
  </si>
  <si>
    <t>Усл.</t>
  </si>
  <si>
    <t>Всего:</t>
  </si>
  <si>
    <t xml:space="preserve">Всего: </t>
  </si>
  <si>
    <t>количество</t>
  </si>
  <si>
    <t>Приобретение материальных запасов</t>
  </si>
  <si>
    <t>Итого:</t>
  </si>
  <si>
    <t>Услуги по обеспечению доступа к сети Интернет с контентной фильтрацией (Учебный)</t>
  </si>
  <si>
    <t>Услуги связи</t>
  </si>
  <si>
    <t>Единица измерения</t>
  </si>
  <si>
    <t>Приобретение основных средств</t>
  </si>
  <si>
    <t>обеспеченность учебниками составляет 100%</t>
  </si>
  <si>
    <t>Бумага для офисной техники белая, Россия</t>
  </si>
  <si>
    <t>пач</t>
  </si>
  <si>
    <t xml:space="preserve">                                   Итого по смете:</t>
  </si>
  <si>
    <t>расходов средств в субвенций на учебные расходы в 2023 году МБОУ СОШ №6</t>
  </si>
  <si>
    <t>Кабинет ОБЖ:</t>
  </si>
  <si>
    <t>Кабинет информатики:</t>
  </si>
  <si>
    <t>Итого мат.зап.</t>
  </si>
  <si>
    <t>Утверждаю</t>
  </si>
  <si>
    <t>Директор МБОУ СОШ №6</t>
  </si>
  <si>
    <t>________Т.В. Догадова</t>
  </si>
  <si>
    <t>Бланк аттестата об основном общем образовании</t>
  </si>
  <si>
    <t>шт.</t>
  </si>
  <si>
    <t>Бланк  приложения к аттестату об основном общем образовании</t>
  </si>
  <si>
    <t xml:space="preserve"> Твердая обложка к аттестату об основном общем образовании</t>
  </si>
  <si>
    <t>Бланк аттестата о среднем общем образовании</t>
  </si>
  <si>
    <t>Бланк  приложения к аттестату о среднем общем образовании</t>
  </si>
  <si>
    <t xml:space="preserve"> Твердая обложка к аттестату о среднем общем образовании</t>
  </si>
  <si>
    <t>Кабинет физической культуры:</t>
  </si>
  <si>
    <t>учебники</t>
  </si>
  <si>
    <t>защита компьютера</t>
  </si>
  <si>
    <t>усл.</t>
  </si>
  <si>
    <t>Бланк аттестата об основном общем образовании с отличием</t>
  </si>
  <si>
    <t>Бланк аттестата о среднем общем образовании с отличием</t>
  </si>
  <si>
    <t>стул уч. Не рег. Ст-7</t>
  </si>
  <si>
    <t>стол демонстрационный 2400х600х900х750</t>
  </si>
  <si>
    <t>стол лабораторный демонстрационный 1900*800*860</t>
  </si>
  <si>
    <t>Парта уч. Не рег. Гр. 6 ЛДСП 22мм</t>
  </si>
  <si>
    <t>стул "ученический" не регулируемый ростовая группа №6 каркас черный</t>
  </si>
  <si>
    <t>стул "ученический" не регулируемый ростовая группа №6 каркас серый</t>
  </si>
  <si>
    <t>Прибор для выжигания по дереву ВЯЗЬ</t>
  </si>
  <si>
    <t>Мячи волейбойные Torres Simple</t>
  </si>
  <si>
    <t>Набор для бадминтона Torres Hobby</t>
  </si>
  <si>
    <t>мяч для большого тенниса BABOLAT</t>
  </si>
  <si>
    <t>Воланы для бадминтона Torres 80 (ПВХ)</t>
  </si>
  <si>
    <t>Конституция Российской Федерации. С
гимном России</t>
  </si>
  <si>
    <t>Макет учебно-тренировочной гранаты Ф-1</t>
  </si>
  <si>
    <t xml:space="preserve">Респиратор </t>
  </si>
  <si>
    <t xml:space="preserve">Федеральный закон О воинской
обязанности и военной службе
</t>
  </si>
  <si>
    <t>Карта Австралия и Океания. Физическая
карта (700х1000 мм)</t>
  </si>
  <si>
    <t>Карта Африка. Физическая карта</t>
  </si>
  <si>
    <t>Карта Восточная Сибирь. Физическая
карта (1000х1400 мм)</t>
  </si>
  <si>
    <t>Карта Восточно-Европейская (Русская) равнина. Физическая карта (1000х1400 мм</t>
  </si>
  <si>
    <t>Карта Дальний Восток. Физическая карта</t>
  </si>
  <si>
    <t>Карта Западная Сибирь. Физическая карта
(1000х1400 мм)</t>
  </si>
  <si>
    <t>Карта Северная Америка. Физическая</t>
  </si>
  <si>
    <t xml:space="preserve">Карта Урал. Физическая карта (1000х1400
мм)
</t>
  </si>
  <si>
    <t>Карта Физическая карта России
(1000х1400 мм) (6 класс)</t>
  </si>
  <si>
    <t>Карта Юг Европейской части России.
Физическая (1000х1400 мм)</t>
  </si>
  <si>
    <t>Карта Южная Америка. Физическая карта (700х1000 мм)</t>
  </si>
  <si>
    <t>Коллекция Минералы и горные породы (20 видов)</t>
  </si>
  <si>
    <t xml:space="preserve">Коллекция Шкала твердости </t>
  </si>
  <si>
    <t>Флюгер раздаточный</t>
  </si>
  <si>
    <t xml:space="preserve">Флюгер демонстрационный </t>
  </si>
  <si>
    <t>Стенд Воинские звания и знаки различия
военнослужащих Российской Федерации
(1200х1400 мм)</t>
  </si>
  <si>
    <t>Стенд На службе Отечеству (700х1000 мм)</t>
  </si>
  <si>
    <t>Стенд Организационная структура
Вооруженных сил РФ (700х1000 мм)</t>
  </si>
  <si>
    <t>Кабинет трудов:</t>
  </si>
  <si>
    <t xml:space="preserve">Верстак комбинированный регулируемый
(1100х500х700-900 мм)
</t>
  </si>
  <si>
    <t>Кабинет физики:</t>
  </si>
  <si>
    <t xml:space="preserve">Стенд-лента Шкала электромагнитных
колебаний (3500х400 мм)
</t>
  </si>
  <si>
    <t>Стенд Техника безопасности при работе с
электроинструментом (1000х700 мм)</t>
  </si>
  <si>
    <t xml:space="preserve">Стенд ТБ при пилении древесины
(1000х700 мм)
</t>
  </si>
  <si>
    <t>Монитор ACER черный</t>
  </si>
  <si>
    <t>Мини ПК is-10100 4*3</t>
  </si>
  <si>
    <t>H-P клавиатура+мышь проводной Defender Dakota C-270 черный</t>
  </si>
  <si>
    <t xml:space="preserve">Стенд-лента Выдающиеся ученые-физики (3200х450 мм)
</t>
  </si>
  <si>
    <t>Модель строение земли (разборная)</t>
  </si>
  <si>
    <t>Солнечные часы</t>
  </si>
  <si>
    <t>Прочие услуги</t>
  </si>
  <si>
    <t>Тележка для мячей</t>
  </si>
  <si>
    <t xml:space="preserve">Верстак комбинированный учебный
(1000х500х700-900 мм)
</t>
  </si>
  <si>
    <t>Стол учебный</t>
  </si>
  <si>
    <t>Монитор ACER 23.8 черный</t>
  </si>
  <si>
    <t>Мини ПК is-10100 4*5</t>
  </si>
  <si>
    <t>Прописи 1 класс в 4-х частях</t>
  </si>
  <si>
    <t xml:space="preserve"> УТОЧНЕННАЯ СМЕТА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</si>
</sst>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8"/>
      <color indexed="57"/>
      <name val="Arial"/>
      <family val="2"/>
      <charset val="204"/>
    </font>
    <font>
      <b/>
      <sz val="12"/>
      <name val="Arial"/>
      <family val="2"/>
      <charset val="204"/>
    </font>
    <font>
      <b/>
      <sz val="16"/>
      <name val="Arial"/>
      <family val="2"/>
      <charset val="204"/>
    </font>
    <font>
      <sz val="10"/>
      <name val="Arial"/>
      <family val="2"/>
      <charset val="204"/>
    </font>
    <font>
      <sz val="2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i/>
      <sz val="24"/>
      <color theme="1"/>
      <name val="Times New Roman"/>
      <family val="1"/>
      <charset val="204"/>
    </font>
    <font>
      <sz val="26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i/>
      <sz val="26"/>
      <color theme="1"/>
      <name val="Times New Roman"/>
      <family val="1"/>
      <charset val="204"/>
    </font>
    <font>
      <i/>
      <sz val="2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5">
    <xf numFmtId="0" fontId="0" fillId="0" borderId="0" xfId="0"/>
    <xf numFmtId="0" fontId="2" fillId="0" borderId="0" xfId="2" applyNumberFormat="1" applyFont="1" applyAlignment="1">
      <alignment vertical="top"/>
    </xf>
    <xf numFmtId="0" fontId="1" fillId="0" borderId="0" xfId="2"/>
    <xf numFmtId="0" fontId="1" fillId="0" borderId="0" xfId="2" applyNumberFormat="1" applyAlignment="1">
      <alignment vertical="top" wrapText="1"/>
    </xf>
    <xf numFmtId="0" fontId="4" fillId="0" borderId="0" xfId="2" applyNumberFormat="1" applyFont="1" applyAlignment="1">
      <alignment vertical="top"/>
    </xf>
    <xf numFmtId="0" fontId="5" fillId="0" borderId="2" xfId="2" applyNumberFormat="1" applyFont="1" applyBorder="1" applyAlignment="1">
      <alignment vertical="top" wrapText="1"/>
    </xf>
    <xf numFmtId="0" fontId="1" fillId="0" borderId="2" xfId="2" applyNumberFormat="1" applyFont="1" applyBorder="1" applyAlignment="1">
      <alignment vertical="top" wrapText="1"/>
    </xf>
    <xf numFmtId="4" fontId="1" fillId="0" borderId="2" xfId="2" applyNumberFormat="1" applyFont="1" applyBorder="1" applyAlignment="1">
      <alignment horizontal="right" vertical="top"/>
    </xf>
    <xf numFmtId="0" fontId="1" fillId="0" borderId="2" xfId="2" applyNumberFormat="1" applyFont="1" applyBorder="1" applyAlignment="1">
      <alignment horizontal="right" vertical="top"/>
    </xf>
    <xf numFmtId="2" fontId="1" fillId="0" borderId="2" xfId="2" applyNumberFormat="1" applyFont="1" applyBorder="1" applyAlignment="1">
      <alignment horizontal="right" vertical="top"/>
    </xf>
    <xf numFmtId="4" fontId="5" fillId="0" borderId="2" xfId="2" applyNumberFormat="1" applyFont="1" applyBorder="1" applyAlignment="1">
      <alignment horizontal="right" vertical="top"/>
    </xf>
    <xf numFmtId="0" fontId="5" fillId="0" borderId="2" xfId="2" applyNumberFormat="1" applyFont="1" applyBorder="1" applyAlignment="1">
      <alignment horizontal="right" vertical="top"/>
    </xf>
    <xf numFmtId="0" fontId="0" fillId="2" borderId="0" xfId="0" applyFill="1"/>
    <xf numFmtId="0" fontId="0" fillId="2" borderId="0" xfId="0" applyFont="1" applyFill="1"/>
    <xf numFmtId="0" fontId="0" fillId="0" borderId="0" xfId="0" applyFill="1"/>
    <xf numFmtId="0" fontId="6" fillId="0" borderId="0" xfId="0" applyFont="1"/>
    <xf numFmtId="0" fontId="6" fillId="2" borderId="0" xfId="0" applyFont="1" applyFill="1"/>
    <xf numFmtId="4" fontId="7" fillId="0" borderId="2" xfId="1" applyNumberFormat="1" applyFont="1" applyFill="1" applyBorder="1" applyAlignment="1">
      <alignment horizontal="right" vertical="top"/>
    </xf>
    <xf numFmtId="0" fontId="7" fillId="0" borderId="0" xfId="1" applyFont="1" applyFill="1"/>
    <xf numFmtId="0" fontId="8" fillId="0" borderId="0" xfId="0" applyFont="1" applyFill="1"/>
    <xf numFmtId="0" fontId="9" fillId="0" borderId="0" xfId="0" applyFont="1" applyFill="1"/>
    <xf numFmtId="4" fontId="9" fillId="0" borderId="0" xfId="0" applyNumberFormat="1" applyFont="1" applyFill="1"/>
    <xf numFmtId="0" fontId="10" fillId="0" borderId="0" xfId="0" applyFont="1" applyFill="1"/>
    <xf numFmtId="0" fontId="10" fillId="0" borderId="0" xfId="0" applyFont="1" applyFill="1" applyBorder="1"/>
    <xf numFmtId="0" fontId="11" fillId="0" borderId="0" xfId="0" applyFont="1" applyFill="1"/>
    <xf numFmtId="0" fontId="12" fillId="0" borderId="10" xfId="0" applyFont="1" applyFill="1" applyBorder="1"/>
    <xf numFmtId="4" fontId="11" fillId="0" borderId="0" xfId="0" applyNumberFormat="1" applyFont="1" applyFill="1"/>
    <xf numFmtId="0" fontId="13" fillId="0" borderId="0" xfId="1" applyFont="1" applyFill="1" applyAlignment="1">
      <alignment horizontal="right" wrapText="1"/>
    </xf>
    <xf numFmtId="0" fontId="13" fillId="0" borderId="0" xfId="1" applyFont="1" applyFill="1" applyAlignment="1">
      <alignment horizontal="right"/>
    </xf>
    <xf numFmtId="0" fontId="13" fillId="0" borderId="0" xfId="1" applyFont="1" applyFill="1"/>
    <xf numFmtId="0" fontId="13" fillId="0" borderId="0" xfId="1" applyFont="1" applyFill="1" applyAlignment="1">
      <alignment wrapText="1"/>
    </xf>
    <xf numFmtId="0" fontId="14" fillId="0" borderId="0" xfId="0" applyFont="1" applyFill="1"/>
    <xf numFmtId="0" fontId="15" fillId="0" borderId="10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4" fontId="14" fillId="2" borderId="10" xfId="0" applyNumberFormat="1" applyFont="1" applyFill="1" applyBorder="1" applyAlignment="1">
      <alignment horizontal="center"/>
    </xf>
    <xf numFmtId="0" fontId="14" fillId="0" borderId="10" xfId="0" applyFont="1" applyFill="1" applyBorder="1"/>
    <xf numFmtId="0" fontId="15" fillId="0" borderId="10" xfId="0" applyFont="1" applyFill="1" applyBorder="1" applyAlignment="1">
      <alignment wrapText="1"/>
    </xf>
    <xf numFmtId="4" fontId="15" fillId="3" borderId="10" xfId="0" applyNumberFormat="1" applyFont="1" applyFill="1" applyBorder="1" applyAlignment="1">
      <alignment horizontal="center"/>
    </xf>
    <xf numFmtId="4" fontId="14" fillId="0" borderId="10" xfId="0" applyNumberFormat="1" applyFont="1" applyFill="1" applyBorder="1"/>
    <xf numFmtId="0" fontId="15" fillId="0" borderId="10" xfId="0" applyFont="1" applyFill="1" applyBorder="1"/>
    <xf numFmtId="0" fontId="14" fillId="2" borderId="10" xfId="0" applyFont="1" applyFill="1" applyBorder="1"/>
    <xf numFmtId="0" fontId="15" fillId="0" borderId="10" xfId="0" applyFont="1" applyFill="1" applyBorder="1" applyAlignment="1">
      <alignment horizontal="left" wrapText="1"/>
    </xf>
    <xf numFmtId="0" fontId="15" fillId="0" borderId="10" xfId="0" applyNumberFormat="1" applyFont="1" applyFill="1" applyBorder="1" applyAlignment="1">
      <alignment horizontal="center"/>
    </xf>
    <xf numFmtId="4" fontId="15" fillId="0" borderId="10" xfId="0" applyNumberFormat="1" applyFont="1" applyFill="1" applyBorder="1"/>
    <xf numFmtId="4" fontId="14" fillId="3" borderId="10" xfId="0" applyNumberFormat="1" applyFont="1" applyFill="1" applyBorder="1" applyAlignment="1">
      <alignment horizontal="center"/>
    </xf>
    <xf numFmtId="4" fontId="15" fillId="2" borderId="10" xfId="0" applyNumberFormat="1" applyFont="1" applyFill="1" applyBorder="1" applyAlignment="1">
      <alignment horizontal="center"/>
    </xf>
    <xf numFmtId="0" fontId="16" fillId="0" borderId="10" xfId="0" applyFont="1" applyFill="1" applyBorder="1"/>
    <xf numFmtId="4" fontId="15" fillId="4" borderId="10" xfId="0" applyNumberFormat="1" applyFont="1" applyFill="1" applyBorder="1" applyAlignment="1">
      <alignment horizontal="center"/>
    </xf>
    <xf numFmtId="0" fontId="17" fillId="0" borderId="10" xfId="0" applyFont="1" applyFill="1" applyBorder="1"/>
    <xf numFmtId="4" fontId="16" fillId="0" borderId="10" xfId="0" applyNumberFormat="1" applyFont="1" applyFill="1" applyBorder="1" applyAlignment="1">
      <alignment horizontal="center"/>
    </xf>
    <xf numFmtId="3" fontId="14" fillId="0" borderId="0" xfId="0" applyNumberFormat="1" applyFont="1" applyFill="1"/>
    <xf numFmtId="4" fontId="14" fillId="0" borderId="0" xfId="0" applyNumberFormat="1" applyFont="1" applyFill="1"/>
    <xf numFmtId="0" fontId="15" fillId="0" borderId="10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left" wrapText="1"/>
    </xf>
    <xf numFmtId="0" fontId="14" fillId="2" borderId="10" xfId="0" applyFont="1" applyFill="1" applyBorder="1" applyAlignment="1">
      <alignment horizontal="center" wrapText="1"/>
    </xf>
    <xf numFmtId="1" fontId="14" fillId="2" borderId="10" xfId="0" applyNumberFormat="1" applyFont="1" applyFill="1" applyBorder="1" applyAlignment="1">
      <alignment horizontal="center" wrapText="1"/>
    </xf>
    <xf numFmtId="4" fontId="14" fillId="2" borderId="10" xfId="0" applyNumberFormat="1" applyFont="1" applyFill="1" applyBorder="1" applyAlignment="1">
      <alignment horizontal="center" wrapText="1"/>
    </xf>
    <xf numFmtId="0" fontId="14" fillId="2" borderId="10" xfId="0" applyFont="1" applyFill="1" applyBorder="1" applyAlignment="1">
      <alignment wrapText="1"/>
    </xf>
    <xf numFmtId="0" fontId="14" fillId="2" borderId="10" xfId="0" applyFont="1" applyFill="1" applyBorder="1" applyAlignment="1">
      <alignment horizontal="center"/>
    </xf>
    <xf numFmtId="0" fontId="14" fillId="2" borderId="10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wrapText="1"/>
    </xf>
    <xf numFmtId="0" fontId="14" fillId="2" borderId="4" xfId="0" applyFont="1" applyFill="1" applyBorder="1" applyAlignment="1">
      <alignment horizontal="center"/>
    </xf>
    <xf numFmtId="4" fontId="14" fillId="2" borderId="4" xfId="0" applyNumberFormat="1" applyFont="1" applyFill="1" applyBorder="1" applyAlignment="1">
      <alignment horizontal="center"/>
    </xf>
    <xf numFmtId="4" fontId="14" fillId="2" borderId="10" xfId="0" applyNumberFormat="1" applyFont="1" applyFill="1" applyBorder="1"/>
    <xf numFmtId="4" fontId="15" fillId="5" borderId="10" xfId="0" applyNumberFormat="1" applyFont="1" applyFill="1" applyBorder="1" applyAlignment="1">
      <alignment horizontal="center"/>
    </xf>
    <xf numFmtId="4" fontId="14" fillId="4" borderId="10" xfId="0" applyNumberFormat="1" applyFont="1" applyFill="1" applyBorder="1" applyAlignment="1">
      <alignment horizontal="center" wrapText="1"/>
    </xf>
    <xf numFmtId="0" fontId="15" fillId="0" borderId="11" xfId="0" applyFont="1" applyFill="1" applyBorder="1" applyAlignment="1">
      <alignment wrapText="1"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4" fontId="14" fillId="2" borderId="12" xfId="0" applyNumberFormat="1" applyFont="1" applyFill="1" applyBorder="1" applyAlignment="1">
      <alignment horizontal="center"/>
    </xf>
    <xf numFmtId="0" fontId="14" fillId="0" borderId="9" xfId="0" applyFont="1" applyFill="1" applyBorder="1"/>
    <xf numFmtId="4" fontId="15" fillId="4" borderId="12" xfId="0" applyNumberFormat="1" applyFont="1" applyFill="1" applyBorder="1" applyAlignment="1">
      <alignment horizontal="center"/>
    </xf>
    <xf numFmtId="0" fontId="15" fillId="2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 wrapText="1"/>
    </xf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3" fillId="0" borderId="0" xfId="1" applyFont="1" applyFill="1" applyAlignment="1">
      <alignment horizontal="center"/>
    </xf>
    <xf numFmtId="0" fontId="7" fillId="0" borderId="2" xfId="1" applyNumberFormat="1" applyFont="1" applyFill="1" applyBorder="1" applyAlignment="1">
      <alignment horizontal="right" vertical="top"/>
    </xf>
    <xf numFmtId="0" fontId="14" fillId="0" borderId="4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wrapText="1"/>
    </xf>
    <xf numFmtId="0" fontId="14" fillId="2" borderId="12" xfId="0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center" wrapText="1"/>
    </xf>
    <xf numFmtId="0" fontId="5" fillId="0" borderId="2" xfId="2" applyNumberFormat="1" applyFont="1" applyBorder="1" applyAlignment="1">
      <alignment vertical="top"/>
    </xf>
    <xf numFmtId="0" fontId="3" fillId="0" borderId="0" xfId="2" applyNumberFormat="1" applyFont="1" applyAlignment="1">
      <alignment horizontal="center" vertical="top" wrapText="1"/>
    </xf>
    <xf numFmtId="0" fontId="5" fillId="0" borderId="1" xfId="2" applyNumberFormat="1" applyFont="1" applyBorder="1" applyAlignment="1">
      <alignment vertical="top" wrapText="1"/>
    </xf>
    <xf numFmtId="0" fontId="5" fillId="0" borderId="3" xfId="2" applyNumberFormat="1" applyFont="1" applyBorder="1" applyAlignment="1">
      <alignment vertical="top" wrapText="1"/>
    </xf>
    <xf numFmtId="0" fontId="5" fillId="0" borderId="2" xfId="2" applyNumberFormat="1" applyFont="1" applyBorder="1" applyAlignment="1">
      <alignment vertical="top" wrapText="1"/>
    </xf>
    <xf numFmtId="0" fontId="14" fillId="0" borderId="10" xfId="0" applyFont="1" applyFill="1" applyBorder="1" applyAlignment="1">
      <alignment horizontal="left" wrapText="1"/>
    </xf>
    <xf numFmtId="3" fontId="14" fillId="0" borderId="10" xfId="0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2"/>
  <sheetViews>
    <sheetView tabSelected="1" view="pageBreakPreview" topLeftCell="A3" zoomScale="51" zoomScaleNormal="50" zoomScaleSheetLayoutView="51" workbookViewId="0">
      <selection activeCell="C28" sqref="C28"/>
    </sheetView>
  </sheetViews>
  <sheetFormatPr defaultRowHeight="15" x14ac:dyDescent="0.25"/>
  <cols>
    <col min="1" max="1" width="83.85546875" style="14" customWidth="1"/>
    <col min="2" max="2" width="14.140625" style="14" customWidth="1"/>
    <col min="3" max="3" width="29.85546875" style="14" customWidth="1"/>
    <col min="4" max="4" width="22.5703125" style="14" customWidth="1"/>
    <col min="5" max="5" width="32.140625" style="14" customWidth="1"/>
    <col min="6" max="6" width="64" style="14" customWidth="1"/>
    <col min="9" max="9" width="21.140625" customWidth="1"/>
  </cols>
  <sheetData>
    <row r="1" spans="1:9" ht="21.75" customHeight="1" x14ac:dyDescent="0.5">
      <c r="A1" s="87"/>
      <c r="B1" s="87"/>
      <c r="C1" s="87"/>
      <c r="D1" s="17"/>
      <c r="E1" s="18"/>
      <c r="F1" s="18"/>
      <c r="G1" s="15"/>
      <c r="H1" s="15"/>
      <c r="I1" s="15"/>
    </row>
    <row r="2" spans="1:9" ht="39" customHeight="1" x14ac:dyDescent="0.5">
      <c r="A2" s="27"/>
      <c r="B2" s="28"/>
      <c r="C2" s="28"/>
      <c r="D2" s="29"/>
      <c r="E2" s="29"/>
      <c r="F2" s="30" t="s">
        <v>54</v>
      </c>
      <c r="G2" s="15"/>
      <c r="H2" s="15"/>
      <c r="I2" s="15"/>
    </row>
    <row r="3" spans="1:9" ht="62.25" customHeight="1" x14ac:dyDescent="0.5">
      <c r="A3" s="30"/>
      <c r="B3" s="29"/>
      <c r="C3" s="29"/>
      <c r="D3" s="29"/>
      <c r="E3" s="29"/>
      <c r="F3" s="30" t="s">
        <v>55</v>
      </c>
      <c r="G3" s="15"/>
      <c r="H3" s="15"/>
      <c r="I3" s="15"/>
    </row>
    <row r="4" spans="1:9" ht="62.25" customHeight="1" x14ac:dyDescent="0.5">
      <c r="A4" s="30"/>
      <c r="B4" s="29"/>
      <c r="C4" s="29"/>
      <c r="D4" s="29"/>
      <c r="E4" s="29"/>
      <c r="F4" s="30" t="s">
        <v>56</v>
      </c>
      <c r="G4" s="15"/>
      <c r="H4" s="15"/>
      <c r="I4" s="15"/>
    </row>
    <row r="5" spans="1:9" ht="35.25" x14ac:dyDescent="0.5">
      <c r="A5" s="86" t="s">
        <v>122</v>
      </c>
      <c r="B5" s="86"/>
      <c r="C5" s="86"/>
      <c r="D5" s="86"/>
      <c r="E5" s="86"/>
      <c r="F5" s="86"/>
      <c r="G5" s="15"/>
      <c r="H5" s="15"/>
      <c r="I5" s="15"/>
    </row>
    <row r="6" spans="1:9" ht="35.25" x14ac:dyDescent="0.5">
      <c r="A6" s="86" t="s">
        <v>50</v>
      </c>
      <c r="B6" s="86"/>
      <c r="C6" s="86"/>
      <c r="D6" s="86"/>
      <c r="E6" s="86"/>
      <c r="F6" s="86"/>
      <c r="G6" s="15"/>
      <c r="H6" s="15"/>
      <c r="I6" s="15"/>
    </row>
    <row r="7" spans="1:9" ht="35.25" x14ac:dyDescent="0.5">
      <c r="A7" s="31"/>
      <c r="B7" s="31"/>
      <c r="C7" s="31"/>
      <c r="D7" s="31"/>
      <c r="E7" s="31"/>
      <c r="F7" s="31"/>
      <c r="G7" s="15"/>
      <c r="H7" s="15"/>
      <c r="I7" s="15"/>
    </row>
    <row r="8" spans="1:9" ht="35.25" x14ac:dyDescent="0.5">
      <c r="A8" s="31"/>
      <c r="B8" s="31"/>
      <c r="C8" s="31"/>
      <c r="D8" s="31"/>
      <c r="E8" s="31"/>
      <c r="F8" s="31"/>
      <c r="G8" s="15"/>
      <c r="H8" s="15"/>
      <c r="I8" s="15"/>
    </row>
    <row r="9" spans="1:9" ht="18.75" customHeight="1" x14ac:dyDescent="0.5">
      <c r="A9" s="93" t="s">
        <v>27</v>
      </c>
      <c r="B9" s="88" t="s">
        <v>44</v>
      </c>
      <c r="C9" s="88" t="s">
        <v>39</v>
      </c>
      <c r="D9" s="90" t="s">
        <v>28</v>
      </c>
      <c r="E9" s="90" t="s">
        <v>23</v>
      </c>
      <c r="F9" s="90" t="s">
        <v>29</v>
      </c>
      <c r="G9" s="15"/>
      <c r="H9" s="15"/>
      <c r="I9" s="15"/>
    </row>
    <row r="10" spans="1:9" ht="18.75" customHeight="1" x14ac:dyDescent="0.5">
      <c r="A10" s="94"/>
      <c r="B10" s="89"/>
      <c r="C10" s="89"/>
      <c r="D10" s="91"/>
      <c r="E10" s="91"/>
      <c r="F10" s="91"/>
      <c r="G10" s="15"/>
      <c r="H10" s="15"/>
      <c r="I10" s="15"/>
    </row>
    <row r="11" spans="1:9" ht="35.25" x14ac:dyDescent="0.5">
      <c r="A11" s="92" t="s">
        <v>43</v>
      </c>
      <c r="B11" s="92"/>
      <c r="C11" s="92"/>
      <c r="D11" s="92"/>
      <c r="E11" s="92"/>
      <c r="F11" s="92"/>
      <c r="G11" s="15"/>
      <c r="H11" s="15"/>
      <c r="I11" s="15"/>
    </row>
    <row r="12" spans="1:9" ht="58.5" customHeight="1" x14ac:dyDescent="0.5">
      <c r="A12" s="58" t="s">
        <v>42</v>
      </c>
      <c r="B12" s="59" t="s">
        <v>36</v>
      </c>
      <c r="C12" s="60">
        <f>E12/D12</f>
        <v>10</v>
      </c>
      <c r="D12" s="61">
        <v>8227.39</v>
      </c>
      <c r="E12" s="70">
        <v>82273.899999999994</v>
      </c>
      <c r="F12" s="33">
        <v>244</v>
      </c>
      <c r="G12" s="15"/>
      <c r="H12" s="15"/>
      <c r="I12" s="15"/>
    </row>
    <row r="13" spans="1:9" ht="58.5" customHeight="1" x14ac:dyDescent="0.5">
      <c r="A13" s="95" t="s">
        <v>115</v>
      </c>
      <c r="B13" s="96"/>
      <c r="C13" s="96"/>
      <c r="D13" s="96"/>
      <c r="E13" s="96"/>
      <c r="F13" s="97"/>
      <c r="G13" s="15"/>
      <c r="H13" s="15"/>
      <c r="I13" s="15"/>
    </row>
    <row r="14" spans="1:9" ht="58.5" customHeight="1" x14ac:dyDescent="0.5">
      <c r="A14" s="58" t="s">
        <v>66</v>
      </c>
      <c r="B14" s="59" t="s">
        <v>67</v>
      </c>
      <c r="C14" s="60">
        <v>1</v>
      </c>
      <c r="D14" s="61">
        <v>77913</v>
      </c>
      <c r="E14" s="70">
        <v>77913</v>
      </c>
      <c r="F14" s="33">
        <v>244</v>
      </c>
      <c r="G14" s="15"/>
      <c r="H14" s="15"/>
      <c r="I14" s="15"/>
    </row>
    <row r="15" spans="1:9" ht="33" customHeight="1" x14ac:dyDescent="0.5">
      <c r="A15" s="83" t="s">
        <v>45</v>
      </c>
      <c r="B15" s="84"/>
      <c r="C15" s="84"/>
      <c r="D15" s="84"/>
      <c r="E15" s="84"/>
      <c r="F15" s="85"/>
      <c r="G15" s="15"/>
      <c r="H15" s="15"/>
      <c r="I15" s="15"/>
    </row>
    <row r="16" spans="1:9" ht="75" customHeight="1" x14ac:dyDescent="0.5">
      <c r="A16" s="62" t="s">
        <v>65</v>
      </c>
      <c r="B16" s="63" t="s">
        <v>30</v>
      </c>
      <c r="C16" s="64">
        <v>3555</v>
      </c>
      <c r="D16" s="38">
        <v>611.05999999999995</v>
      </c>
      <c r="E16" s="38">
        <v>2172321.25</v>
      </c>
      <c r="F16" s="39"/>
      <c r="G16" s="15"/>
      <c r="H16" s="15"/>
      <c r="I16" s="15"/>
    </row>
    <row r="17" spans="1:9" ht="93.75" customHeight="1" x14ac:dyDescent="0.5">
      <c r="A17" s="62" t="s">
        <v>72</v>
      </c>
      <c r="B17" s="63" t="s">
        <v>30</v>
      </c>
      <c r="C17" s="64">
        <v>1</v>
      </c>
      <c r="D17" s="38">
        <v>40000</v>
      </c>
      <c r="E17" s="38">
        <f t="shared" ref="E17:E23" si="0">C17*D17</f>
        <v>40000</v>
      </c>
      <c r="F17" s="39"/>
      <c r="G17" s="15"/>
      <c r="H17" s="15"/>
      <c r="I17" s="15"/>
    </row>
    <row r="18" spans="1:9" ht="93.75" customHeight="1" x14ac:dyDescent="0.5">
      <c r="A18" s="62" t="s">
        <v>71</v>
      </c>
      <c r="B18" s="63" t="s">
        <v>30</v>
      </c>
      <c r="C18" s="64">
        <v>1</v>
      </c>
      <c r="D18" s="38">
        <v>53000</v>
      </c>
      <c r="E18" s="38">
        <f t="shared" si="0"/>
        <v>53000</v>
      </c>
      <c r="F18" s="39"/>
      <c r="G18" s="15"/>
      <c r="H18" s="15"/>
      <c r="I18" s="15"/>
    </row>
    <row r="19" spans="1:9" ht="93.75" customHeight="1" x14ac:dyDescent="0.5">
      <c r="A19" s="62" t="s">
        <v>73</v>
      </c>
      <c r="B19" s="63" t="s">
        <v>30</v>
      </c>
      <c r="C19" s="64">
        <v>15</v>
      </c>
      <c r="D19" s="38">
        <v>8500</v>
      </c>
      <c r="E19" s="38">
        <f t="shared" si="0"/>
        <v>127500</v>
      </c>
      <c r="F19" s="39"/>
      <c r="G19" s="15"/>
      <c r="H19" s="15"/>
      <c r="I19" s="15"/>
    </row>
    <row r="20" spans="1:9" ht="61.5" customHeight="1" x14ac:dyDescent="0.5">
      <c r="A20" s="62" t="s">
        <v>70</v>
      </c>
      <c r="B20" s="63" t="s">
        <v>30</v>
      </c>
      <c r="C20" s="64">
        <v>10</v>
      </c>
      <c r="D20" s="38">
        <v>2300</v>
      </c>
      <c r="E20" s="38">
        <f t="shared" si="0"/>
        <v>23000</v>
      </c>
      <c r="F20" s="39"/>
      <c r="G20" s="15"/>
      <c r="H20" s="15"/>
      <c r="I20" s="15"/>
    </row>
    <row r="21" spans="1:9" ht="93.75" customHeight="1" x14ac:dyDescent="0.5">
      <c r="A21" s="62" t="s">
        <v>74</v>
      </c>
      <c r="B21" s="63" t="s">
        <v>30</v>
      </c>
      <c r="C21" s="64">
        <v>70</v>
      </c>
      <c r="D21" s="38">
        <v>1750</v>
      </c>
      <c r="E21" s="38">
        <f t="shared" si="0"/>
        <v>122500</v>
      </c>
      <c r="F21" s="39"/>
      <c r="G21" s="15"/>
      <c r="H21" s="15"/>
      <c r="I21" s="15"/>
    </row>
    <row r="22" spans="1:9" ht="93.75" customHeight="1" x14ac:dyDescent="0.5">
      <c r="A22" s="62" t="s">
        <v>75</v>
      </c>
      <c r="B22" s="63" t="s">
        <v>30</v>
      </c>
      <c r="C22" s="64">
        <v>30</v>
      </c>
      <c r="D22" s="38">
        <v>1750</v>
      </c>
      <c r="E22" s="38">
        <f t="shared" si="0"/>
        <v>52500</v>
      </c>
      <c r="F22" s="39"/>
      <c r="G22" s="15"/>
      <c r="H22" s="15"/>
      <c r="I22" s="15"/>
    </row>
    <row r="23" spans="1:9" ht="93.75" customHeight="1" x14ac:dyDescent="0.5">
      <c r="A23" s="62" t="s">
        <v>76</v>
      </c>
      <c r="B23" s="63" t="s">
        <v>30</v>
      </c>
      <c r="C23" s="64">
        <v>15</v>
      </c>
      <c r="D23" s="38">
        <v>4590</v>
      </c>
      <c r="E23" s="38">
        <f t="shared" si="0"/>
        <v>68850</v>
      </c>
      <c r="F23" s="39"/>
      <c r="G23" s="15"/>
      <c r="H23" s="15"/>
      <c r="I23" s="15"/>
    </row>
    <row r="24" spans="1:9" ht="66" customHeight="1" x14ac:dyDescent="0.5">
      <c r="A24" s="62" t="s">
        <v>118</v>
      </c>
      <c r="B24" s="63" t="s">
        <v>30</v>
      </c>
      <c r="C24" s="64">
        <v>1</v>
      </c>
      <c r="D24" s="38">
        <v>6900</v>
      </c>
      <c r="E24" s="38">
        <v>6900</v>
      </c>
      <c r="F24" s="39"/>
      <c r="G24" s="15"/>
      <c r="H24" s="15"/>
      <c r="I24" s="15"/>
    </row>
    <row r="25" spans="1:9" ht="35.25" x14ac:dyDescent="0.5">
      <c r="A25" s="40" t="s">
        <v>37</v>
      </c>
      <c r="B25" s="39"/>
      <c r="C25" s="36">
        <f>SUM(C16:C24)</f>
        <v>3698</v>
      </c>
      <c r="D25" s="42"/>
      <c r="E25" s="41">
        <f>SUM(E16:E24)</f>
        <v>2666571.25</v>
      </c>
      <c r="F25" s="35"/>
      <c r="G25" s="15"/>
      <c r="H25" s="15"/>
      <c r="I25" s="15"/>
    </row>
    <row r="26" spans="1:9" ht="35.25" x14ac:dyDescent="0.5">
      <c r="A26" s="40" t="s">
        <v>64</v>
      </c>
      <c r="B26" s="39"/>
      <c r="C26" s="39"/>
      <c r="D26" s="39"/>
      <c r="E26" s="43"/>
      <c r="F26" s="39"/>
      <c r="G26" s="15"/>
      <c r="H26" s="15"/>
      <c r="I26" s="15"/>
    </row>
    <row r="27" spans="1:9" ht="61.5" customHeight="1" x14ac:dyDescent="0.5">
      <c r="A27" s="62" t="s">
        <v>116</v>
      </c>
      <c r="B27" s="63" t="s">
        <v>30</v>
      </c>
      <c r="C27" s="63">
        <v>1</v>
      </c>
      <c r="D27" s="63">
        <v>17040</v>
      </c>
      <c r="E27" s="63">
        <v>17040</v>
      </c>
      <c r="F27" s="39"/>
      <c r="G27" s="15"/>
      <c r="H27" s="15"/>
      <c r="I27" s="15"/>
    </row>
    <row r="28" spans="1:9" ht="63.75" customHeight="1" x14ac:dyDescent="0.5">
      <c r="A28" s="40" t="s">
        <v>37</v>
      </c>
      <c r="B28" s="35"/>
      <c r="C28" s="35">
        <v>1</v>
      </c>
      <c r="D28" s="37"/>
      <c r="E28" s="57">
        <f>SUM(E27:E27)</f>
        <v>17040</v>
      </c>
      <c r="F28" s="39"/>
      <c r="G28" s="15"/>
      <c r="H28" s="15"/>
      <c r="I28" s="15"/>
    </row>
    <row r="29" spans="1:9" ht="47.25" customHeight="1" x14ac:dyDescent="0.5">
      <c r="A29" s="40" t="s">
        <v>103</v>
      </c>
      <c r="B29" s="35"/>
      <c r="C29" s="35"/>
      <c r="D29" s="37"/>
      <c r="E29" s="35"/>
      <c r="F29" s="39"/>
      <c r="G29" s="15"/>
      <c r="H29" s="15"/>
      <c r="I29" s="15"/>
    </row>
    <row r="30" spans="1:9" ht="127.5" customHeight="1" x14ac:dyDescent="0.5">
      <c r="A30" s="62" t="s">
        <v>104</v>
      </c>
      <c r="B30" s="63" t="s">
        <v>30</v>
      </c>
      <c r="C30" s="63">
        <v>1</v>
      </c>
      <c r="D30" s="38">
        <v>26129</v>
      </c>
      <c r="E30" s="63">
        <f t="shared" ref="E30:E32" si="1">C30*D30</f>
        <v>26129</v>
      </c>
      <c r="F30" s="39"/>
      <c r="G30" s="15"/>
      <c r="H30" s="15"/>
      <c r="I30" s="15"/>
    </row>
    <row r="31" spans="1:9" ht="104.25" customHeight="1" x14ac:dyDescent="0.5">
      <c r="A31" s="62" t="s">
        <v>107</v>
      </c>
      <c r="B31" s="63" t="s">
        <v>30</v>
      </c>
      <c r="C31" s="63">
        <v>1</v>
      </c>
      <c r="D31" s="38">
        <v>4118</v>
      </c>
      <c r="E31" s="63">
        <f t="shared" si="1"/>
        <v>4118</v>
      </c>
      <c r="F31" s="39"/>
      <c r="G31" s="15"/>
      <c r="H31" s="15"/>
      <c r="I31" s="15"/>
    </row>
    <row r="32" spans="1:9" ht="107.25" customHeight="1" x14ac:dyDescent="0.5">
      <c r="A32" s="62" t="s">
        <v>108</v>
      </c>
      <c r="B32" s="63" t="s">
        <v>30</v>
      </c>
      <c r="C32" s="63">
        <v>1</v>
      </c>
      <c r="D32" s="38">
        <v>4337</v>
      </c>
      <c r="E32" s="63">
        <f t="shared" si="1"/>
        <v>4337</v>
      </c>
      <c r="F32" s="39"/>
      <c r="G32" s="15"/>
      <c r="H32" s="15"/>
      <c r="I32" s="15"/>
    </row>
    <row r="33" spans="1:9" ht="127.5" customHeight="1" x14ac:dyDescent="0.5">
      <c r="A33" s="62" t="s">
        <v>117</v>
      </c>
      <c r="B33" s="63" t="s">
        <v>30</v>
      </c>
      <c r="C33" s="63">
        <v>1</v>
      </c>
      <c r="D33" s="38">
        <v>31355</v>
      </c>
      <c r="E33" s="63">
        <v>31355</v>
      </c>
      <c r="F33" s="39"/>
      <c r="G33" s="15"/>
      <c r="H33" s="15"/>
      <c r="I33" s="15"/>
    </row>
    <row r="34" spans="1:9" ht="56.25" customHeight="1" x14ac:dyDescent="0.5">
      <c r="A34" s="40" t="s">
        <v>38</v>
      </c>
      <c r="B34" s="35"/>
      <c r="C34" s="32">
        <f>SUM(C30:C33)</f>
        <v>4</v>
      </c>
      <c r="D34" s="38"/>
      <c r="E34" s="41">
        <f>SUM(E30:E33)</f>
        <v>65939</v>
      </c>
      <c r="F34" s="39"/>
      <c r="G34" s="15"/>
      <c r="H34" s="15"/>
      <c r="I34" s="15"/>
    </row>
    <row r="35" spans="1:9" ht="56.25" customHeight="1" x14ac:dyDescent="0.5">
      <c r="A35" s="40" t="s">
        <v>105</v>
      </c>
      <c r="B35" s="35"/>
      <c r="C35" s="56"/>
      <c r="D35" s="38"/>
      <c r="E35" s="49"/>
      <c r="F35" s="39"/>
      <c r="G35" s="15"/>
      <c r="H35" s="15"/>
      <c r="I35" s="15"/>
    </row>
    <row r="36" spans="1:9" ht="128.25" customHeight="1" x14ac:dyDescent="0.5">
      <c r="A36" s="62" t="s">
        <v>106</v>
      </c>
      <c r="B36" s="63" t="s">
        <v>30</v>
      </c>
      <c r="C36" s="63">
        <v>1</v>
      </c>
      <c r="D36" s="38">
        <v>7991</v>
      </c>
      <c r="E36" s="38">
        <f>C36*D36</f>
        <v>7991</v>
      </c>
      <c r="F36" s="44"/>
      <c r="G36" s="15"/>
      <c r="H36" s="15"/>
      <c r="I36" s="15"/>
    </row>
    <row r="37" spans="1:9" ht="96" customHeight="1" x14ac:dyDescent="0.5">
      <c r="A37" s="62" t="s">
        <v>112</v>
      </c>
      <c r="B37" s="63" t="s">
        <v>30</v>
      </c>
      <c r="C37" s="63">
        <v>1</v>
      </c>
      <c r="D37" s="38">
        <v>7991</v>
      </c>
      <c r="E37" s="38">
        <v>7991</v>
      </c>
      <c r="F37" s="44"/>
      <c r="G37" s="15"/>
      <c r="H37" s="15"/>
      <c r="I37" s="15"/>
    </row>
    <row r="38" spans="1:9" ht="71.25" customHeight="1" x14ac:dyDescent="0.5">
      <c r="A38" s="77" t="s">
        <v>37</v>
      </c>
      <c r="B38" s="63"/>
      <c r="C38" s="63">
        <v>2</v>
      </c>
      <c r="D38" s="38"/>
      <c r="E38" s="48">
        <f>SUM(E36:E37)</f>
        <v>15982</v>
      </c>
      <c r="F38" s="44"/>
      <c r="G38" s="15"/>
      <c r="H38" s="15"/>
      <c r="I38" s="15"/>
    </row>
    <row r="39" spans="1:9" ht="68.25" customHeight="1" x14ac:dyDescent="0.5">
      <c r="A39" s="77" t="s">
        <v>51</v>
      </c>
      <c r="B39" s="63"/>
      <c r="C39" s="63"/>
      <c r="D39" s="38"/>
      <c r="E39" s="38"/>
      <c r="F39" s="44"/>
      <c r="G39" s="15"/>
      <c r="H39" s="15"/>
      <c r="I39" s="15"/>
    </row>
    <row r="40" spans="1:9" ht="129.75" customHeight="1" x14ac:dyDescent="0.5">
      <c r="A40" s="62" t="s">
        <v>85</v>
      </c>
      <c r="B40" s="63" t="s">
        <v>30</v>
      </c>
      <c r="C40" s="64">
        <v>1</v>
      </c>
      <c r="D40" s="68">
        <v>622</v>
      </c>
      <c r="E40" s="38">
        <f t="shared" ref="E40:E56" si="2">C40*D40</f>
        <v>622</v>
      </c>
      <c r="F40" s="44"/>
      <c r="G40" s="15"/>
      <c r="H40" s="15"/>
      <c r="I40" s="15"/>
    </row>
    <row r="41" spans="1:9" ht="66.75" customHeight="1" x14ac:dyDescent="0.5">
      <c r="A41" s="62" t="s">
        <v>86</v>
      </c>
      <c r="B41" s="63" t="s">
        <v>30</v>
      </c>
      <c r="C41" s="64">
        <v>1</v>
      </c>
      <c r="D41" s="68">
        <v>622</v>
      </c>
      <c r="E41" s="38">
        <f t="shared" si="2"/>
        <v>622</v>
      </c>
      <c r="F41" s="44"/>
      <c r="G41" s="15"/>
      <c r="H41" s="15"/>
      <c r="I41" s="15"/>
    </row>
    <row r="42" spans="1:9" ht="129.75" customHeight="1" x14ac:dyDescent="0.5">
      <c r="A42" s="62" t="s">
        <v>87</v>
      </c>
      <c r="B42" s="63" t="s">
        <v>30</v>
      </c>
      <c r="C42" s="64">
        <v>1</v>
      </c>
      <c r="D42" s="68">
        <v>1182</v>
      </c>
      <c r="E42" s="38">
        <f t="shared" si="2"/>
        <v>1182</v>
      </c>
      <c r="F42" s="44"/>
      <c r="G42" s="15"/>
      <c r="H42" s="15"/>
      <c r="I42" s="15"/>
    </row>
    <row r="43" spans="1:9" ht="117.75" customHeight="1" x14ac:dyDescent="0.5">
      <c r="A43" s="62" t="s">
        <v>88</v>
      </c>
      <c r="B43" s="63" t="s">
        <v>30</v>
      </c>
      <c r="C43" s="64">
        <v>1</v>
      </c>
      <c r="D43" s="68">
        <v>1182</v>
      </c>
      <c r="E43" s="38">
        <f t="shared" si="2"/>
        <v>1182</v>
      </c>
      <c r="F43" s="44"/>
      <c r="G43" s="15"/>
      <c r="H43" s="15"/>
      <c r="I43" s="15"/>
    </row>
    <row r="44" spans="1:9" ht="72.75" customHeight="1" x14ac:dyDescent="0.5">
      <c r="A44" s="62" t="s">
        <v>89</v>
      </c>
      <c r="B44" s="63" t="s">
        <v>30</v>
      </c>
      <c r="C44" s="64">
        <v>1</v>
      </c>
      <c r="D44" s="68">
        <v>1182</v>
      </c>
      <c r="E44" s="38">
        <f t="shared" si="2"/>
        <v>1182</v>
      </c>
      <c r="F44" s="44"/>
      <c r="G44" s="15"/>
      <c r="H44" s="15"/>
      <c r="I44" s="15"/>
    </row>
    <row r="45" spans="1:9" ht="129.75" customHeight="1" x14ac:dyDescent="0.5">
      <c r="A45" s="62" t="s">
        <v>90</v>
      </c>
      <c r="B45" s="63" t="s">
        <v>30</v>
      </c>
      <c r="C45" s="64">
        <v>1</v>
      </c>
      <c r="D45" s="68">
        <v>1182</v>
      </c>
      <c r="E45" s="38">
        <f t="shared" si="2"/>
        <v>1182</v>
      </c>
      <c r="F45" s="44"/>
      <c r="G45" s="15"/>
      <c r="H45" s="15"/>
      <c r="I45" s="15"/>
    </row>
    <row r="46" spans="1:9" ht="83.25" customHeight="1" x14ac:dyDescent="0.5">
      <c r="A46" s="62" t="s">
        <v>91</v>
      </c>
      <c r="B46" s="63" t="s">
        <v>30</v>
      </c>
      <c r="C46" s="64">
        <v>1</v>
      </c>
      <c r="D46" s="68">
        <v>622</v>
      </c>
      <c r="E46" s="38">
        <f t="shared" si="2"/>
        <v>622</v>
      </c>
      <c r="F46" s="44"/>
      <c r="G46" s="15"/>
      <c r="H46" s="15"/>
      <c r="I46" s="15"/>
    </row>
    <row r="47" spans="1:9" ht="133.5" customHeight="1" x14ac:dyDescent="0.5">
      <c r="A47" s="62" t="s">
        <v>92</v>
      </c>
      <c r="B47" s="63" t="s">
        <v>30</v>
      </c>
      <c r="C47" s="64">
        <v>1</v>
      </c>
      <c r="D47" s="68">
        <v>1182</v>
      </c>
      <c r="E47" s="38">
        <f t="shared" si="2"/>
        <v>1182</v>
      </c>
      <c r="F47" s="44"/>
      <c r="G47" s="15"/>
      <c r="H47" s="15"/>
      <c r="I47" s="15"/>
    </row>
    <row r="48" spans="1:9" ht="82.5" customHeight="1" x14ac:dyDescent="0.5">
      <c r="A48" s="62" t="s">
        <v>93</v>
      </c>
      <c r="B48" s="63" t="s">
        <v>30</v>
      </c>
      <c r="C48" s="64">
        <v>1</v>
      </c>
      <c r="D48" s="68">
        <v>1182</v>
      </c>
      <c r="E48" s="38">
        <f t="shared" si="2"/>
        <v>1182</v>
      </c>
      <c r="F48" s="44"/>
      <c r="G48" s="15"/>
      <c r="H48" s="15"/>
      <c r="I48" s="15"/>
    </row>
    <row r="49" spans="1:9" ht="108" customHeight="1" x14ac:dyDescent="0.5">
      <c r="A49" s="62" t="s">
        <v>94</v>
      </c>
      <c r="B49" s="63" t="s">
        <v>30</v>
      </c>
      <c r="C49" s="64">
        <v>1</v>
      </c>
      <c r="D49" s="68">
        <v>1182</v>
      </c>
      <c r="E49" s="38">
        <f t="shared" si="2"/>
        <v>1182</v>
      </c>
      <c r="F49" s="44"/>
      <c r="G49" s="15"/>
      <c r="H49" s="15"/>
      <c r="I49" s="15"/>
    </row>
    <row r="50" spans="1:9" ht="78" customHeight="1" x14ac:dyDescent="0.5">
      <c r="A50" s="62" t="s">
        <v>95</v>
      </c>
      <c r="B50" s="63" t="s">
        <v>30</v>
      </c>
      <c r="C50" s="64">
        <v>1</v>
      </c>
      <c r="D50" s="68">
        <v>622</v>
      </c>
      <c r="E50" s="38">
        <f t="shared" si="2"/>
        <v>622</v>
      </c>
      <c r="F50" s="44"/>
      <c r="G50" s="15"/>
      <c r="H50" s="15"/>
      <c r="I50" s="15"/>
    </row>
    <row r="51" spans="1:9" ht="75" customHeight="1" x14ac:dyDescent="0.5">
      <c r="A51" s="62" t="s">
        <v>96</v>
      </c>
      <c r="B51" s="63" t="s">
        <v>30</v>
      </c>
      <c r="C51" s="64">
        <v>1</v>
      </c>
      <c r="D51" s="68">
        <v>2583</v>
      </c>
      <c r="E51" s="38">
        <f t="shared" si="2"/>
        <v>2583</v>
      </c>
      <c r="F51" s="44"/>
      <c r="G51" s="15"/>
      <c r="H51" s="15"/>
      <c r="I51" s="15"/>
    </row>
    <row r="52" spans="1:9" ht="60.75" customHeight="1" x14ac:dyDescent="0.5">
      <c r="A52" s="62" t="s">
        <v>97</v>
      </c>
      <c r="B52" s="63" t="s">
        <v>30</v>
      </c>
      <c r="C52" s="64">
        <v>1</v>
      </c>
      <c r="D52" s="68">
        <v>1694</v>
      </c>
      <c r="E52" s="38">
        <f t="shared" si="2"/>
        <v>1694</v>
      </c>
      <c r="F52" s="44"/>
      <c r="G52" s="15"/>
      <c r="H52" s="15"/>
      <c r="I52" s="15"/>
    </row>
    <row r="53" spans="1:9" ht="60.75" customHeight="1" x14ac:dyDescent="0.5">
      <c r="A53" s="62" t="s">
        <v>113</v>
      </c>
      <c r="B53" s="63" t="s">
        <v>30</v>
      </c>
      <c r="C53" s="64">
        <v>1</v>
      </c>
      <c r="D53" s="68">
        <v>8503</v>
      </c>
      <c r="E53" s="38">
        <f t="shared" si="2"/>
        <v>8503</v>
      </c>
      <c r="F53" s="44"/>
      <c r="G53" s="15"/>
      <c r="H53" s="15"/>
      <c r="I53" s="15"/>
    </row>
    <row r="54" spans="1:9" ht="64.5" customHeight="1" x14ac:dyDescent="0.5">
      <c r="A54" s="62" t="s">
        <v>114</v>
      </c>
      <c r="B54" s="63" t="s">
        <v>30</v>
      </c>
      <c r="C54" s="64">
        <v>1</v>
      </c>
      <c r="D54" s="68">
        <v>6432</v>
      </c>
      <c r="E54" s="38">
        <f t="shared" si="2"/>
        <v>6432</v>
      </c>
      <c r="F54" s="44"/>
      <c r="G54" s="15"/>
      <c r="H54" s="15"/>
      <c r="I54" s="15"/>
    </row>
    <row r="55" spans="1:9" ht="66.75" customHeight="1" x14ac:dyDescent="0.5">
      <c r="A55" s="62" t="s">
        <v>98</v>
      </c>
      <c r="B55" s="63" t="s">
        <v>30</v>
      </c>
      <c r="C55" s="64">
        <v>5</v>
      </c>
      <c r="D55" s="68">
        <v>622</v>
      </c>
      <c r="E55" s="38">
        <f t="shared" si="2"/>
        <v>3110</v>
      </c>
      <c r="F55" s="44"/>
      <c r="G55" s="15"/>
      <c r="H55" s="15"/>
      <c r="I55" s="15"/>
    </row>
    <row r="56" spans="1:9" ht="45.75" customHeight="1" x14ac:dyDescent="0.5">
      <c r="A56" s="62" t="s">
        <v>99</v>
      </c>
      <c r="B56" s="63" t="s">
        <v>30</v>
      </c>
      <c r="C56" s="64">
        <v>1</v>
      </c>
      <c r="D56" s="68">
        <v>3046</v>
      </c>
      <c r="E56" s="38">
        <f t="shared" si="2"/>
        <v>3046</v>
      </c>
      <c r="F56" s="44"/>
      <c r="G56" s="15"/>
      <c r="H56" s="15"/>
      <c r="I56" s="15"/>
    </row>
    <row r="57" spans="1:9" ht="129.75" customHeight="1" x14ac:dyDescent="0.5">
      <c r="A57" s="62" t="s">
        <v>100</v>
      </c>
      <c r="B57" s="63" t="s">
        <v>30</v>
      </c>
      <c r="C57" s="63">
        <v>1</v>
      </c>
      <c r="D57" s="63">
        <v>6712</v>
      </c>
      <c r="E57" s="63">
        <f>C57*D57</f>
        <v>6712</v>
      </c>
      <c r="F57" s="44"/>
      <c r="G57" s="15"/>
      <c r="H57" s="15"/>
      <c r="I57" s="15"/>
    </row>
    <row r="58" spans="1:9" ht="87" customHeight="1" x14ac:dyDescent="0.5">
      <c r="A58" s="62" t="s">
        <v>101</v>
      </c>
      <c r="B58" s="63" t="s">
        <v>30</v>
      </c>
      <c r="C58" s="63">
        <v>1</v>
      </c>
      <c r="D58" s="38">
        <v>4337</v>
      </c>
      <c r="E58" s="63">
        <f t="shared" ref="E58:E59" si="3">C58*D58</f>
        <v>4337</v>
      </c>
      <c r="F58" s="44"/>
      <c r="G58" s="15"/>
      <c r="H58" s="15"/>
      <c r="I58" s="15"/>
    </row>
    <row r="59" spans="1:9" ht="78" customHeight="1" x14ac:dyDescent="0.5">
      <c r="A59" s="62" t="s">
        <v>102</v>
      </c>
      <c r="B59" s="63" t="s">
        <v>30</v>
      </c>
      <c r="C59" s="63">
        <v>1</v>
      </c>
      <c r="D59" s="38">
        <v>4337</v>
      </c>
      <c r="E59" s="63">
        <f t="shared" si="3"/>
        <v>4337</v>
      </c>
      <c r="F59" s="44"/>
      <c r="G59" s="15"/>
      <c r="H59" s="15"/>
      <c r="I59" s="15"/>
    </row>
    <row r="60" spans="1:9" ht="56.25" customHeight="1" x14ac:dyDescent="0.5">
      <c r="A60" s="40" t="s">
        <v>37</v>
      </c>
      <c r="B60" s="35"/>
      <c r="C60" s="56">
        <f>SUM(C40:C59)</f>
        <v>24</v>
      </c>
      <c r="D60" s="38"/>
      <c r="E60" s="41">
        <f>SUM(E40:E59)</f>
        <v>51516</v>
      </c>
      <c r="F60" s="39"/>
      <c r="G60" s="15"/>
      <c r="H60" s="15"/>
      <c r="I60" s="15"/>
    </row>
    <row r="61" spans="1:9" ht="56.25" customHeight="1" x14ac:dyDescent="0.5">
      <c r="A61" s="71" t="s">
        <v>41</v>
      </c>
      <c r="B61" s="72"/>
      <c r="C61" s="73"/>
      <c r="D61" s="74"/>
      <c r="E61" s="76">
        <f>SUM(E25+E28+E34+E38+E60)</f>
        <v>2817048.25</v>
      </c>
      <c r="F61" s="75"/>
      <c r="G61" s="15"/>
      <c r="H61" s="15"/>
      <c r="I61" s="15"/>
    </row>
    <row r="62" spans="1:9" ht="56.25" customHeight="1" x14ac:dyDescent="0.5">
      <c r="A62" s="80" t="s">
        <v>40</v>
      </c>
      <c r="B62" s="81"/>
      <c r="C62" s="81"/>
      <c r="D62" s="81"/>
      <c r="E62" s="81"/>
      <c r="F62" s="82"/>
      <c r="G62" s="15"/>
      <c r="H62" s="15"/>
      <c r="I62" s="15"/>
    </row>
    <row r="63" spans="1:9" ht="56.25" customHeight="1" x14ac:dyDescent="0.5">
      <c r="A63" s="103" t="s">
        <v>121</v>
      </c>
      <c r="B63" s="78" t="s">
        <v>30</v>
      </c>
      <c r="C63" s="78">
        <v>480</v>
      </c>
      <c r="D63" s="78">
        <v>124.5</v>
      </c>
      <c r="E63" s="104">
        <v>65736</v>
      </c>
      <c r="F63" s="78"/>
      <c r="G63" s="15"/>
      <c r="H63" s="15"/>
      <c r="I63" s="15"/>
    </row>
    <row r="64" spans="1:9" ht="39.75" customHeight="1" x14ac:dyDescent="0.5">
      <c r="A64" s="34" t="s">
        <v>109</v>
      </c>
      <c r="B64" s="35" t="s">
        <v>30</v>
      </c>
      <c r="C64" s="35">
        <v>1</v>
      </c>
      <c r="D64" s="38">
        <v>12990</v>
      </c>
      <c r="E64" s="38">
        <v>12990</v>
      </c>
      <c r="F64" s="39"/>
      <c r="G64" s="15"/>
      <c r="H64" s="15"/>
      <c r="I64" s="15"/>
    </row>
    <row r="65" spans="1:9" ht="39.75" customHeight="1" x14ac:dyDescent="0.5">
      <c r="A65" s="34" t="s">
        <v>110</v>
      </c>
      <c r="B65" s="35" t="s">
        <v>30</v>
      </c>
      <c r="C65" s="35">
        <v>1</v>
      </c>
      <c r="D65" s="38">
        <v>31990</v>
      </c>
      <c r="E65" s="38">
        <v>31990</v>
      </c>
      <c r="F65" s="44"/>
      <c r="G65" s="15"/>
      <c r="H65" s="15"/>
      <c r="I65" s="15"/>
    </row>
    <row r="66" spans="1:9" ht="39.75" customHeight="1" x14ac:dyDescent="0.5">
      <c r="A66" s="34" t="s">
        <v>119</v>
      </c>
      <c r="B66" s="35" t="s">
        <v>30</v>
      </c>
      <c r="C66" s="35">
        <v>1</v>
      </c>
      <c r="D66" s="38">
        <v>15600</v>
      </c>
      <c r="E66" s="38">
        <v>15600</v>
      </c>
      <c r="F66" s="44"/>
      <c r="G66" s="15"/>
      <c r="H66" s="15"/>
      <c r="I66" s="15"/>
    </row>
    <row r="67" spans="1:9" ht="39.75" customHeight="1" x14ac:dyDescent="0.5">
      <c r="A67" s="34" t="s">
        <v>120</v>
      </c>
      <c r="B67" s="35" t="s">
        <v>30</v>
      </c>
      <c r="C67" s="35">
        <v>1</v>
      </c>
      <c r="D67" s="38">
        <v>40435.01</v>
      </c>
      <c r="E67" s="38">
        <v>40435.01</v>
      </c>
      <c r="F67" s="44"/>
      <c r="G67" s="15"/>
      <c r="H67" s="15"/>
      <c r="I67" s="15"/>
    </row>
    <row r="68" spans="1:9" ht="35.25" x14ac:dyDescent="0.5">
      <c r="A68" s="45" t="s">
        <v>37</v>
      </c>
      <c r="B68" s="35"/>
      <c r="C68" s="35">
        <v>2</v>
      </c>
      <c r="D68" s="38"/>
      <c r="E68" s="41">
        <f>SUM(E63:E67)</f>
        <v>166751.01</v>
      </c>
      <c r="F68" s="44"/>
      <c r="G68" s="15"/>
      <c r="H68" s="15"/>
      <c r="I68" s="15"/>
    </row>
    <row r="69" spans="1:9" ht="121.5" customHeight="1" x14ac:dyDescent="0.5">
      <c r="A69" s="62" t="s">
        <v>47</v>
      </c>
      <c r="B69" s="63" t="s">
        <v>48</v>
      </c>
      <c r="C69" s="63">
        <v>130</v>
      </c>
      <c r="D69" s="38">
        <v>281.27999999999997</v>
      </c>
      <c r="E69" s="38">
        <v>36483.839999999997</v>
      </c>
      <c r="F69" s="78"/>
      <c r="G69" s="15"/>
      <c r="H69" s="15"/>
      <c r="I69" s="15"/>
    </row>
    <row r="70" spans="1:9" ht="67.5" customHeight="1" x14ac:dyDescent="0.5">
      <c r="A70" s="65" t="s">
        <v>57</v>
      </c>
      <c r="B70" s="66" t="s">
        <v>58</v>
      </c>
      <c r="C70" s="66">
        <v>80</v>
      </c>
      <c r="D70" s="67">
        <v>59</v>
      </c>
      <c r="E70" s="67">
        <f>C70*D70</f>
        <v>4720</v>
      </c>
      <c r="F70" s="79"/>
      <c r="G70" s="15"/>
      <c r="H70" s="15"/>
      <c r="I70" s="15"/>
    </row>
    <row r="71" spans="1:9" ht="67.5" customHeight="1" x14ac:dyDescent="0.5">
      <c r="A71" s="65" t="s">
        <v>68</v>
      </c>
      <c r="B71" s="66" t="s">
        <v>58</v>
      </c>
      <c r="C71" s="66">
        <v>4</v>
      </c>
      <c r="D71" s="67">
        <v>59</v>
      </c>
      <c r="E71" s="67">
        <v>236</v>
      </c>
      <c r="F71" s="79"/>
      <c r="G71" s="15"/>
      <c r="H71" s="15"/>
      <c r="I71" s="15"/>
    </row>
    <row r="72" spans="1:9" ht="63" customHeight="1" x14ac:dyDescent="0.5">
      <c r="A72" s="65" t="s">
        <v>59</v>
      </c>
      <c r="B72" s="66" t="s">
        <v>58</v>
      </c>
      <c r="C72" s="66">
        <v>80</v>
      </c>
      <c r="D72" s="67">
        <v>62</v>
      </c>
      <c r="E72" s="67">
        <f t="shared" ref="E72:E76" si="4">C72*D72</f>
        <v>4960</v>
      </c>
      <c r="F72" s="79"/>
      <c r="G72" s="15"/>
      <c r="H72" s="15"/>
      <c r="I72" s="15"/>
    </row>
    <row r="73" spans="1:9" ht="65.25" customHeight="1" x14ac:dyDescent="0.5">
      <c r="A73" s="65" t="s">
        <v>60</v>
      </c>
      <c r="B73" s="66" t="s">
        <v>58</v>
      </c>
      <c r="C73" s="66">
        <v>80</v>
      </c>
      <c r="D73" s="67">
        <v>139</v>
      </c>
      <c r="E73" s="67">
        <f t="shared" si="4"/>
        <v>11120</v>
      </c>
      <c r="F73" s="79"/>
      <c r="G73" s="15"/>
      <c r="H73" s="15"/>
      <c r="I73" s="15"/>
    </row>
    <row r="74" spans="1:9" ht="67.5" customHeight="1" x14ac:dyDescent="0.5">
      <c r="A74" s="65" t="s">
        <v>61</v>
      </c>
      <c r="B74" s="66" t="s">
        <v>58</v>
      </c>
      <c r="C74" s="66">
        <v>35</v>
      </c>
      <c r="D74" s="67">
        <v>59</v>
      </c>
      <c r="E74" s="67">
        <f t="shared" si="4"/>
        <v>2065</v>
      </c>
      <c r="F74" s="79"/>
      <c r="G74" s="15"/>
      <c r="H74" s="15"/>
      <c r="I74" s="15"/>
    </row>
    <row r="75" spans="1:9" ht="67.5" customHeight="1" x14ac:dyDescent="0.5">
      <c r="A75" s="65" t="s">
        <v>69</v>
      </c>
      <c r="B75" s="66" t="s">
        <v>58</v>
      </c>
      <c r="C75" s="66">
        <v>3</v>
      </c>
      <c r="D75" s="67">
        <v>59</v>
      </c>
      <c r="E75" s="67">
        <v>177</v>
      </c>
      <c r="F75" s="79"/>
      <c r="G75" s="15"/>
      <c r="H75" s="15"/>
      <c r="I75" s="15"/>
    </row>
    <row r="76" spans="1:9" ht="76.5" customHeight="1" x14ac:dyDescent="0.5">
      <c r="A76" s="65" t="s">
        <v>62</v>
      </c>
      <c r="B76" s="66" t="s">
        <v>58</v>
      </c>
      <c r="C76" s="66">
        <v>35</v>
      </c>
      <c r="D76" s="67">
        <v>62</v>
      </c>
      <c r="E76" s="67">
        <f t="shared" si="4"/>
        <v>2170</v>
      </c>
      <c r="F76" s="79"/>
      <c r="G76" s="15"/>
      <c r="H76" s="15"/>
      <c r="I76" s="15"/>
    </row>
    <row r="77" spans="1:9" ht="60" customHeight="1" x14ac:dyDescent="0.5">
      <c r="A77" s="65" t="s">
        <v>63</v>
      </c>
      <c r="B77" s="66" t="s">
        <v>58</v>
      </c>
      <c r="C77" s="64">
        <v>35</v>
      </c>
      <c r="D77" s="68">
        <v>139</v>
      </c>
      <c r="E77" s="38">
        <v>4865</v>
      </c>
      <c r="F77" s="79"/>
      <c r="G77" s="15"/>
      <c r="H77" s="15"/>
      <c r="I77" s="15"/>
    </row>
    <row r="78" spans="1:9" ht="67.5" customHeight="1" x14ac:dyDescent="0.5">
      <c r="A78" s="43" t="s">
        <v>37</v>
      </c>
      <c r="B78" s="32"/>
      <c r="C78" s="46">
        <f>SUM(C63:C77)</f>
        <v>968</v>
      </c>
      <c r="D78" s="47"/>
      <c r="E78" s="41">
        <f>SUM(E69:E77)</f>
        <v>66796.84</v>
      </c>
      <c r="F78" s="39"/>
      <c r="G78" s="15"/>
      <c r="H78" s="15"/>
      <c r="I78" s="15"/>
    </row>
    <row r="79" spans="1:9" s="12" customFormat="1" ht="59.25" customHeight="1" x14ac:dyDescent="0.5">
      <c r="A79" s="40" t="s">
        <v>51</v>
      </c>
      <c r="B79" s="35"/>
      <c r="C79" s="36"/>
      <c r="D79" s="42"/>
      <c r="E79" s="38"/>
      <c r="F79" s="39"/>
      <c r="G79" s="16"/>
      <c r="H79" s="16"/>
      <c r="I79" s="16"/>
    </row>
    <row r="80" spans="1:9" s="12" customFormat="1" ht="93" customHeight="1" x14ac:dyDescent="0.5">
      <c r="A80" s="62" t="s">
        <v>81</v>
      </c>
      <c r="B80" s="63" t="s">
        <v>30</v>
      </c>
      <c r="C80" s="64">
        <v>15</v>
      </c>
      <c r="D80" s="68">
        <v>134</v>
      </c>
      <c r="E80" s="38">
        <f>C80*D80</f>
        <v>2010</v>
      </c>
      <c r="F80" s="44"/>
      <c r="G80" s="16"/>
      <c r="H80" s="16"/>
      <c r="I80" s="16"/>
    </row>
    <row r="81" spans="1:9" s="12" customFormat="1" ht="59.25" customHeight="1" x14ac:dyDescent="0.5">
      <c r="A81" s="62" t="s">
        <v>82</v>
      </c>
      <c r="B81" s="63" t="s">
        <v>30</v>
      </c>
      <c r="C81" s="64">
        <v>3</v>
      </c>
      <c r="D81" s="68">
        <v>1901</v>
      </c>
      <c r="E81" s="38">
        <f t="shared" ref="E81:E83" si="5">C81*D81</f>
        <v>5703</v>
      </c>
      <c r="F81" s="44"/>
      <c r="G81" s="16"/>
      <c r="H81" s="16"/>
      <c r="I81" s="16"/>
    </row>
    <row r="82" spans="1:9" s="12" customFormat="1" ht="59.25" customHeight="1" x14ac:dyDescent="0.5">
      <c r="A82" s="62" t="s">
        <v>83</v>
      </c>
      <c r="B82" s="63" t="s">
        <v>30</v>
      </c>
      <c r="C82" s="64">
        <v>5</v>
      </c>
      <c r="D82" s="68">
        <v>98</v>
      </c>
      <c r="E82" s="38">
        <f t="shared" si="5"/>
        <v>490</v>
      </c>
      <c r="F82" s="44"/>
      <c r="G82" s="16"/>
      <c r="H82" s="16"/>
      <c r="I82" s="16"/>
    </row>
    <row r="83" spans="1:9" s="12" customFormat="1" ht="128.25" customHeight="1" x14ac:dyDescent="0.5">
      <c r="A83" s="62" t="s">
        <v>84</v>
      </c>
      <c r="B83" s="63" t="s">
        <v>30</v>
      </c>
      <c r="C83" s="64">
        <v>15</v>
      </c>
      <c r="D83" s="68">
        <v>476</v>
      </c>
      <c r="E83" s="38">
        <f t="shared" si="5"/>
        <v>7140</v>
      </c>
      <c r="F83" s="44"/>
      <c r="G83" s="16"/>
      <c r="H83" s="16"/>
      <c r="I83" s="16"/>
    </row>
    <row r="84" spans="1:9" s="12" customFormat="1" ht="59.25" customHeight="1" x14ac:dyDescent="0.5">
      <c r="A84" s="40" t="s">
        <v>37</v>
      </c>
      <c r="B84" s="35"/>
      <c r="C84" s="46">
        <f>SUM(C80:C83)</f>
        <v>38</v>
      </c>
      <c r="D84" s="42"/>
      <c r="E84" s="48">
        <f>SUM(E80:E83)</f>
        <v>15343</v>
      </c>
      <c r="F84" s="39"/>
      <c r="G84" s="16"/>
      <c r="H84" s="16"/>
      <c r="I84" s="16"/>
    </row>
    <row r="85" spans="1:9" s="12" customFormat="1" ht="59.25" customHeight="1" x14ac:dyDescent="0.5">
      <c r="A85" s="40" t="s">
        <v>52</v>
      </c>
      <c r="B85" s="35"/>
      <c r="C85" s="36"/>
      <c r="D85" s="42"/>
      <c r="E85" s="38"/>
      <c r="F85" s="39"/>
      <c r="G85" s="16"/>
      <c r="H85" s="16"/>
      <c r="I85" s="16"/>
    </row>
    <row r="86" spans="1:9" s="12" customFormat="1" ht="71.25" customHeight="1" x14ac:dyDescent="0.5">
      <c r="A86" s="34" t="s">
        <v>111</v>
      </c>
      <c r="B86" s="35" t="s">
        <v>30</v>
      </c>
      <c r="C86" s="36">
        <v>2</v>
      </c>
      <c r="D86" s="42">
        <v>750</v>
      </c>
      <c r="E86" s="38">
        <v>1500</v>
      </c>
      <c r="F86" s="39"/>
      <c r="G86" s="16"/>
      <c r="H86" s="16"/>
      <c r="I86" s="16"/>
    </row>
    <row r="87" spans="1:9" s="12" customFormat="1" ht="59.25" customHeight="1" x14ac:dyDescent="0.5">
      <c r="A87" s="40" t="s">
        <v>37</v>
      </c>
      <c r="B87" s="35"/>
      <c r="C87" s="36">
        <v>2</v>
      </c>
      <c r="D87" s="42"/>
      <c r="E87" s="48">
        <f>SUM(E86:E86)</f>
        <v>1500</v>
      </c>
      <c r="F87" s="39"/>
      <c r="G87" s="16"/>
      <c r="H87" s="16"/>
      <c r="I87" s="16"/>
    </row>
    <row r="88" spans="1:9" s="12" customFormat="1" ht="59.25" customHeight="1" x14ac:dyDescent="0.5">
      <c r="A88" s="40" t="s">
        <v>64</v>
      </c>
      <c r="B88" s="35"/>
      <c r="C88" s="36"/>
      <c r="D88" s="42"/>
      <c r="E88" s="38"/>
      <c r="F88" s="39"/>
      <c r="G88" s="16"/>
      <c r="H88" s="16"/>
      <c r="I88" s="16"/>
    </row>
    <row r="89" spans="1:9" s="12" customFormat="1" ht="59.25" customHeight="1" x14ac:dyDescent="0.5">
      <c r="A89" s="62" t="s">
        <v>77</v>
      </c>
      <c r="B89" s="63" t="s">
        <v>30</v>
      </c>
      <c r="C89" s="64">
        <v>40</v>
      </c>
      <c r="D89" s="68">
        <v>1287</v>
      </c>
      <c r="E89" s="38">
        <f t="shared" ref="E89:E92" si="6">C89*D89</f>
        <v>51480</v>
      </c>
      <c r="F89" s="39"/>
      <c r="G89" s="16"/>
      <c r="H89" s="16"/>
      <c r="I89" s="16"/>
    </row>
    <row r="90" spans="1:9" s="12" customFormat="1" ht="59.25" customHeight="1" x14ac:dyDescent="0.5">
      <c r="A90" s="62" t="s">
        <v>78</v>
      </c>
      <c r="B90" s="63" t="s">
        <v>30</v>
      </c>
      <c r="C90" s="64">
        <v>5</v>
      </c>
      <c r="D90" s="68">
        <v>1208</v>
      </c>
      <c r="E90" s="38">
        <f t="shared" si="6"/>
        <v>6040</v>
      </c>
      <c r="F90" s="39"/>
      <c r="G90" s="16"/>
      <c r="H90" s="16"/>
      <c r="I90" s="16"/>
    </row>
    <row r="91" spans="1:9" s="12" customFormat="1" ht="59.25" customHeight="1" x14ac:dyDescent="0.5">
      <c r="A91" s="62" t="s">
        <v>79</v>
      </c>
      <c r="B91" s="63" t="s">
        <v>30</v>
      </c>
      <c r="C91" s="64">
        <v>2</v>
      </c>
      <c r="D91" s="68">
        <v>1118</v>
      </c>
      <c r="E91" s="38">
        <f t="shared" si="6"/>
        <v>2236</v>
      </c>
      <c r="F91" s="39"/>
      <c r="G91" s="16"/>
      <c r="H91" s="16"/>
      <c r="I91" s="16"/>
    </row>
    <row r="92" spans="1:9" s="12" customFormat="1" ht="59.25" customHeight="1" x14ac:dyDescent="0.5">
      <c r="A92" s="62" t="s">
        <v>80</v>
      </c>
      <c r="B92" s="63" t="s">
        <v>30</v>
      </c>
      <c r="C92" s="64">
        <v>3</v>
      </c>
      <c r="D92" s="68">
        <v>290</v>
      </c>
      <c r="E92" s="38">
        <f t="shared" si="6"/>
        <v>870</v>
      </c>
      <c r="F92" s="39"/>
      <c r="G92" s="16"/>
      <c r="H92" s="16"/>
      <c r="I92" s="16"/>
    </row>
    <row r="93" spans="1:9" s="12" customFormat="1" ht="59.25" customHeight="1" x14ac:dyDescent="0.5">
      <c r="A93" s="40" t="s">
        <v>37</v>
      </c>
      <c r="B93" s="35"/>
      <c r="C93" s="36">
        <f>SUM(C89:C92)</f>
        <v>50</v>
      </c>
      <c r="D93" s="42"/>
      <c r="E93" s="41">
        <f>SUM(E89:E92)</f>
        <v>60626</v>
      </c>
      <c r="F93" s="39"/>
      <c r="G93" s="16"/>
      <c r="H93" s="16"/>
      <c r="I93" s="16"/>
    </row>
    <row r="94" spans="1:9" s="12" customFormat="1" ht="59.25" customHeight="1" x14ac:dyDescent="0.5">
      <c r="A94" s="40" t="s">
        <v>53</v>
      </c>
      <c r="B94" s="35"/>
      <c r="C94" s="36"/>
      <c r="D94" s="42"/>
      <c r="E94" s="51">
        <f>SUM(E68+E78+E84+E87+E93)</f>
        <v>311016.84999999998</v>
      </c>
      <c r="F94" s="39"/>
      <c r="G94" s="16"/>
      <c r="H94" s="16"/>
      <c r="I94" s="16"/>
    </row>
    <row r="95" spans="1:9" s="12" customFormat="1" ht="59.25" customHeight="1" x14ac:dyDescent="0.5">
      <c r="A95" s="50" t="s">
        <v>49</v>
      </c>
      <c r="B95" s="32"/>
      <c r="C95" s="46"/>
      <c r="D95" s="47"/>
      <c r="E95" s="69">
        <f>SUM(E12+E14+E61+E94)</f>
        <v>3288252</v>
      </c>
      <c r="F95" s="39"/>
      <c r="G95" s="16"/>
      <c r="H95" s="16"/>
      <c r="I95" s="16"/>
    </row>
    <row r="96" spans="1:9" s="12" customFormat="1" ht="59.25" customHeight="1" x14ac:dyDescent="0.5">
      <c r="A96" s="31"/>
      <c r="B96" s="52"/>
      <c r="C96" s="52"/>
      <c r="D96" s="52"/>
      <c r="E96" s="49"/>
      <c r="F96" s="39"/>
      <c r="G96" s="16"/>
      <c r="H96" s="16"/>
      <c r="I96" s="16"/>
    </row>
    <row r="97" spans="1:9" s="12" customFormat="1" ht="59.25" customHeight="1" x14ac:dyDescent="0.5">
      <c r="A97" s="31" t="s">
        <v>46</v>
      </c>
      <c r="B97" s="31"/>
      <c r="C97" s="31"/>
      <c r="D97" s="31"/>
      <c r="E97" s="53">
        <f>SUM(E98-E95)</f>
        <v>0</v>
      </c>
      <c r="F97" s="44"/>
      <c r="G97" s="16"/>
      <c r="H97" s="16"/>
      <c r="I97" s="16"/>
    </row>
    <row r="98" spans="1:9" s="12" customFormat="1" ht="59.25" customHeight="1" x14ac:dyDescent="0.5">
      <c r="A98" s="31"/>
      <c r="B98" s="31"/>
      <c r="C98" s="31"/>
      <c r="D98" s="31"/>
      <c r="E98" s="54">
        <v>3288252</v>
      </c>
      <c r="F98" s="39"/>
      <c r="G98" s="16"/>
      <c r="H98" s="16"/>
      <c r="I98" s="16"/>
    </row>
    <row r="99" spans="1:9" s="12" customFormat="1" ht="59.25" customHeight="1" x14ac:dyDescent="0.5">
      <c r="A99" s="31"/>
      <c r="B99" s="31"/>
      <c r="C99" s="31"/>
      <c r="D99" s="31"/>
      <c r="E99" s="55"/>
      <c r="F99" s="39"/>
      <c r="G99" s="16"/>
      <c r="H99" s="16"/>
      <c r="I99" s="16"/>
    </row>
    <row r="100" spans="1:9" s="12" customFormat="1" ht="59.25" customHeight="1" x14ac:dyDescent="0.5">
      <c r="A100" s="22"/>
      <c r="B100" s="24"/>
      <c r="C100" s="24"/>
      <c r="D100" s="24"/>
      <c r="E100" s="26"/>
      <c r="F100" s="25"/>
      <c r="G100" s="16"/>
      <c r="H100" s="16"/>
      <c r="I100" s="16"/>
    </row>
    <row r="101" spans="1:9" s="12" customFormat="1" ht="59.25" customHeight="1" x14ac:dyDescent="0.5">
      <c r="A101" s="19"/>
      <c r="B101" s="22"/>
      <c r="C101" s="22"/>
      <c r="D101" s="22"/>
      <c r="E101" s="22"/>
      <c r="F101" s="23"/>
      <c r="G101" s="16"/>
      <c r="H101" s="16"/>
      <c r="I101" s="16"/>
    </row>
    <row r="102" spans="1:9" s="12" customFormat="1" ht="59.25" customHeight="1" x14ac:dyDescent="0.5">
      <c r="A102" s="20"/>
      <c r="B102" s="19"/>
      <c r="C102" s="19"/>
      <c r="D102" s="19"/>
      <c r="E102" s="19"/>
      <c r="F102" s="19"/>
      <c r="G102" s="16"/>
      <c r="H102" s="16"/>
      <c r="I102" s="16"/>
    </row>
    <row r="103" spans="1:9" s="12" customFormat="1" ht="59.25" customHeight="1" x14ac:dyDescent="0.5">
      <c r="A103" s="20"/>
      <c r="B103" s="20"/>
      <c r="C103" s="20"/>
      <c r="D103" s="20"/>
      <c r="E103" s="20"/>
      <c r="F103" s="20"/>
      <c r="G103" s="16"/>
      <c r="H103" s="16"/>
      <c r="I103" s="16"/>
    </row>
    <row r="104" spans="1:9" s="12" customFormat="1" ht="59.25" customHeight="1" x14ac:dyDescent="0.5">
      <c r="A104" s="20"/>
      <c r="B104" s="20"/>
      <c r="C104" s="20"/>
      <c r="D104" s="20"/>
      <c r="E104" s="21"/>
      <c r="F104" s="20"/>
      <c r="G104" s="16"/>
      <c r="H104" s="16"/>
      <c r="I104" s="16"/>
    </row>
    <row r="105" spans="1:9" s="12" customFormat="1" ht="59.25" customHeight="1" x14ac:dyDescent="0.5">
      <c r="A105" s="20"/>
      <c r="B105" s="20"/>
      <c r="C105" s="20"/>
      <c r="D105" s="20"/>
      <c r="E105" s="20"/>
      <c r="F105" s="20"/>
      <c r="G105" s="16"/>
      <c r="H105" s="16"/>
      <c r="I105" s="16"/>
    </row>
    <row r="106" spans="1:9" s="12" customFormat="1" ht="59.25" customHeight="1" x14ac:dyDescent="0.5">
      <c r="A106" s="20"/>
      <c r="B106" s="20"/>
      <c r="C106" s="20"/>
      <c r="D106" s="20"/>
      <c r="E106" s="20"/>
      <c r="F106" s="20"/>
      <c r="G106" s="16"/>
      <c r="H106" s="16"/>
      <c r="I106" s="16"/>
    </row>
    <row r="107" spans="1:9" s="12" customFormat="1" ht="59.25" customHeight="1" x14ac:dyDescent="0.5">
      <c r="A107" s="20"/>
      <c r="B107" s="20"/>
      <c r="C107" s="20"/>
      <c r="D107" s="20"/>
      <c r="E107" s="20"/>
      <c r="F107" s="20"/>
      <c r="G107" s="16"/>
      <c r="H107" s="16"/>
      <c r="I107" s="16"/>
    </row>
    <row r="108" spans="1:9" s="12" customFormat="1" ht="59.25" customHeight="1" x14ac:dyDescent="0.5">
      <c r="A108" s="20"/>
      <c r="B108" s="20"/>
      <c r="C108" s="20"/>
      <c r="D108" s="20"/>
      <c r="E108" s="20"/>
      <c r="F108" s="20"/>
      <c r="G108" s="16"/>
      <c r="H108" s="16"/>
      <c r="I108" s="16"/>
    </row>
    <row r="109" spans="1:9" s="12" customFormat="1" ht="59.25" customHeight="1" x14ac:dyDescent="0.5">
      <c r="A109" s="20"/>
      <c r="B109" s="20"/>
      <c r="C109" s="20"/>
      <c r="D109" s="20"/>
      <c r="E109" s="20"/>
      <c r="F109" s="20"/>
      <c r="G109" s="16"/>
      <c r="H109" s="16"/>
      <c r="I109" s="16"/>
    </row>
    <row r="110" spans="1:9" s="12" customFormat="1" ht="59.25" customHeight="1" x14ac:dyDescent="0.5">
      <c r="A110" s="20"/>
      <c r="B110" s="20"/>
      <c r="C110" s="20"/>
      <c r="D110" s="20"/>
      <c r="E110" s="20"/>
      <c r="F110" s="20"/>
      <c r="G110" s="16"/>
      <c r="H110" s="16"/>
      <c r="I110" s="16"/>
    </row>
    <row r="111" spans="1:9" s="12" customFormat="1" ht="57.75" customHeight="1" x14ac:dyDescent="0.5">
      <c r="A111" s="20"/>
      <c r="B111" s="20"/>
      <c r="C111" s="20"/>
      <c r="D111" s="20"/>
      <c r="E111" s="20"/>
      <c r="F111" s="20"/>
      <c r="G111" s="16"/>
      <c r="H111" s="16"/>
      <c r="I111" s="16"/>
    </row>
    <row r="112" spans="1:9" s="12" customFormat="1" ht="35.25" x14ac:dyDescent="0.5">
      <c r="A112" s="20"/>
      <c r="B112" s="20"/>
      <c r="C112" s="20"/>
      <c r="D112" s="20"/>
      <c r="E112" s="20"/>
      <c r="F112" s="20"/>
      <c r="G112" s="16"/>
      <c r="H112" s="16"/>
      <c r="I112" s="16"/>
    </row>
    <row r="113" spans="1:9" s="12" customFormat="1" ht="35.25" x14ac:dyDescent="0.5">
      <c r="A113" s="20"/>
      <c r="B113" s="20"/>
      <c r="C113" s="20"/>
      <c r="D113" s="20"/>
      <c r="E113" s="20"/>
      <c r="F113" s="20"/>
      <c r="G113" s="16"/>
      <c r="H113" s="16"/>
      <c r="I113" s="16"/>
    </row>
    <row r="114" spans="1:9" s="12" customFormat="1" ht="66.75" customHeight="1" x14ac:dyDescent="0.5">
      <c r="A114" s="20"/>
      <c r="B114" s="20"/>
      <c r="C114" s="20"/>
      <c r="D114" s="20"/>
      <c r="E114" s="20"/>
      <c r="F114" s="20"/>
      <c r="G114" s="16"/>
      <c r="H114" s="16"/>
      <c r="I114" s="16"/>
    </row>
    <row r="115" spans="1:9" s="12" customFormat="1" ht="35.25" x14ac:dyDescent="0.5">
      <c r="A115" s="20"/>
      <c r="B115" s="20"/>
      <c r="C115" s="20"/>
      <c r="D115" s="20"/>
      <c r="E115" s="20"/>
      <c r="F115" s="20"/>
      <c r="G115" s="16"/>
      <c r="H115" s="16"/>
      <c r="I115" s="16"/>
    </row>
    <row r="116" spans="1:9" s="12" customFormat="1" ht="35.25" x14ac:dyDescent="0.5">
      <c r="A116" s="20"/>
      <c r="B116" s="20"/>
      <c r="C116" s="20"/>
      <c r="D116" s="20"/>
      <c r="E116" s="20"/>
      <c r="F116" s="20"/>
      <c r="G116" s="16"/>
      <c r="H116" s="16"/>
      <c r="I116" s="16"/>
    </row>
    <row r="117" spans="1:9" s="12" customFormat="1" ht="60.75" customHeight="1" x14ac:dyDescent="0.5">
      <c r="A117" s="20"/>
      <c r="B117" s="20"/>
      <c r="C117" s="20"/>
      <c r="D117" s="20"/>
      <c r="E117" s="20"/>
      <c r="F117" s="20"/>
      <c r="G117" s="16"/>
      <c r="H117" s="16"/>
      <c r="I117" s="16"/>
    </row>
    <row r="118" spans="1:9" s="12" customFormat="1" ht="35.25" x14ac:dyDescent="0.5">
      <c r="A118" s="20"/>
      <c r="B118" s="20"/>
      <c r="C118" s="20"/>
      <c r="D118" s="20"/>
      <c r="E118" s="20"/>
      <c r="F118" s="20"/>
      <c r="G118" s="16"/>
      <c r="H118" s="16"/>
      <c r="I118" s="16"/>
    </row>
    <row r="119" spans="1:9" s="12" customFormat="1" ht="35.25" x14ac:dyDescent="0.5">
      <c r="A119" s="14"/>
      <c r="B119" s="20"/>
      <c r="C119" s="20"/>
      <c r="D119" s="20"/>
      <c r="E119" s="20"/>
      <c r="F119" s="20"/>
      <c r="G119" s="16"/>
      <c r="H119" s="16"/>
      <c r="I119" s="16"/>
    </row>
    <row r="120" spans="1:9" s="12" customFormat="1" ht="35.25" x14ac:dyDescent="0.5">
      <c r="A120" s="14"/>
      <c r="B120" s="14"/>
      <c r="C120" s="14"/>
      <c r="D120" s="14"/>
      <c r="E120" s="14"/>
      <c r="F120" s="14"/>
      <c r="G120" s="16"/>
      <c r="H120" s="16"/>
      <c r="I120" s="16"/>
    </row>
    <row r="121" spans="1:9" s="12" customFormat="1" ht="35.25" x14ac:dyDescent="0.5">
      <c r="A121" s="14"/>
      <c r="B121" s="14"/>
      <c r="C121" s="14"/>
      <c r="D121" s="14"/>
      <c r="E121" s="14"/>
      <c r="F121" s="14"/>
      <c r="G121" s="16"/>
      <c r="H121" s="16"/>
      <c r="I121" s="16"/>
    </row>
    <row r="122" spans="1:9" s="12" customFormat="1" ht="35.25" x14ac:dyDescent="0.5">
      <c r="A122" s="14"/>
      <c r="B122" s="14"/>
      <c r="C122" s="14"/>
      <c r="D122" s="14"/>
      <c r="E122" s="14"/>
      <c r="F122" s="14"/>
      <c r="G122" s="16"/>
      <c r="H122" s="16"/>
      <c r="I122" s="16"/>
    </row>
    <row r="123" spans="1:9" s="12" customFormat="1" ht="35.25" x14ac:dyDescent="0.5">
      <c r="A123" s="14"/>
      <c r="B123" s="14"/>
      <c r="C123" s="14"/>
      <c r="D123" s="14"/>
      <c r="E123" s="14"/>
      <c r="F123" s="14"/>
      <c r="G123" s="16"/>
      <c r="H123" s="16"/>
      <c r="I123" s="16"/>
    </row>
    <row r="124" spans="1:9" s="12" customFormat="1" ht="35.25" x14ac:dyDescent="0.5">
      <c r="A124" s="14"/>
      <c r="B124" s="14"/>
      <c r="C124" s="14"/>
      <c r="D124" s="14"/>
      <c r="E124" s="14"/>
      <c r="F124" s="14"/>
      <c r="G124" s="16"/>
      <c r="H124" s="16"/>
      <c r="I124" s="16"/>
    </row>
    <row r="125" spans="1:9" s="12" customFormat="1" ht="35.25" x14ac:dyDescent="0.5">
      <c r="A125" s="14"/>
      <c r="B125" s="14"/>
      <c r="C125" s="14"/>
      <c r="D125" s="14"/>
      <c r="E125" s="14"/>
      <c r="F125" s="14"/>
      <c r="G125" s="16"/>
      <c r="H125" s="16"/>
      <c r="I125" s="16"/>
    </row>
    <row r="126" spans="1:9" s="12" customFormat="1" x14ac:dyDescent="0.25">
      <c r="A126" s="14"/>
      <c r="B126" s="14"/>
      <c r="C126" s="14"/>
      <c r="D126" s="14"/>
      <c r="E126" s="14"/>
      <c r="F126" s="14"/>
    </row>
    <row r="127" spans="1:9" s="12" customFormat="1" x14ac:dyDescent="0.25">
      <c r="A127" s="14"/>
      <c r="B127" s="14"/>
      <c r="C127" s="14"/>
      <c r="D127" s="14"/>
      <c r="E127" s="14"/>
      <c r="F127" s="14"/>
    </row>
    <row r="128" spans="1:9" s="12" customFormat="1" ht="45.75" customHeight="1" x14ac:dyDescent="0.25">
      <c r="A128" s="14"/>
      <c r="B128" s="14"/>
      <c r="C128" s="14"/>
      <c r="D128" s="14"/>
      <c r="E128" s="14"/>
      <c r="F128" s="14"/>
    </row>
    <row r="129" spans="1:6" s="12" customFormat="1" x14ac:dyDescent="0.25">
      <c r="A129" s="14"/>
      <c r="B129" s="14"/>
      <c r="C129" s="14"/>
      <c r="D129" s="14"/>
      <c r="E129" s="14"/>
      <c r="F129" s="14"/>
    </row>
    <row r="130" spans="1:6" s="12" customFormat="1" x14ac:dyDescent="0.25">
      <c r="A130" s="14"/>
      <c r="B130" s="14"/>
      <c r="C130" s="14"/>
      <c r="D130" s="14"/>
      <c r="E130" s="14"/>
      <c r="F130" s="14"/>
    </row>
    <row r="131" spans="1:6" s="12" customFormat="1" x14ac:dyDescent="0.25">
      <c r="A131" s="14"/>
      <c r="B131" s="14"/>
      <c r="C131" s="14"/>
      <c r="D131" s="14"/>
      <c r="E131" s="14"/>
      <c r="F131" s="14"/>
    </row>
    <row r="132" spans="1:6" s="12" customFormat="1" x14ac:dyDescent="0.25">
      <c r="A132" s="14"/>
      <c r="B132" s="14"/>
      <c r="C132" s="14"/>
      <c r="D132" s="14"/>
      <c r="E132" s="14"/>
      <c r="F132" s="14"/>
    </row>
    <row r="133" spans="1:6" s="12" customFormat="1" x14ac:dyDescent="0.25">
      <c r="A133" s="14"/>
      <c r="B133" s="14"/>
      <c r="C133" s="14"/>
      <c r="D133" s="14"/>
      <c r="E133" s="14"/>
      <c r="F133" s="14"/>
    </row>
    <row r="134" spans="1:6" s="12" customFormat="1" ht="27.75" customHeight="1" x14ac:dyDescent="0.25">
      <c r="A134" s="14"/>
      <c r="B134" s="14"/>
      <c r="C134" s="14"/>
      <c r="D134" s="14"/>
      <c r="E134" s="14"/>
      <c r="F134" s="14"/>
    </row>
    <row r="135" spans="1:6" s="12" customFormat="1" x14ac:dyDescent="0.25">
      <c r="A135" s="14"/>
      <c r="B135" s="14"/>
      <c r="C135" s="14"/>
      <c r="D135" s="14"/>
      <c r="E135" s="14"/>
      <c r="F135" s="14"/>
    </row>
    <row r="136" spans="1:6" s="12" customFormat="1" x14ac:dyDescent="0.25">
      <c r="A136" s="14"/>
      <c r="B136" s="14"/>
      <c r="C136" s="14"/>
      <c r="D136" s="14"/>
      <c r="E136" s="14"/>
      <c r="F136" s="14"/>
    </row>
    <row r="137" spans="1:6" s="12" customFormat="1" x14ac:dyDescent="0.25">
      <c r="A137" s="14"/>
      <c r="B137" s="14"/>
      <c r="C137" s="14"/>
      <c r="D137" s="14"/>
      <c r="E137" s="14"/>
      <c r="F137" s="14"/>
    </row>
    <row r="138" spans="1:6" s="12" customFormat="1" ht="36.75" customHeight="1" x14ac:dyDescent="0.25">
      <c r="A138" s="14"/>
      <c r="B138" s="14"/>
      <c r="C138" s="14"/>
      <c r="D138" s="14"/>
      <c r="E138" s="14"/>
      <c r="F138" s="14"/>
    </row>
    <row r="139" spans="1:6" s="12" customFormat="1" x14ac:dyDescent="0.25">
      <c r="A139" s="14"/>
      <c r="B139" s="14"/>
      <c r="C139" s="14"/>
      <c r="D139" s="14"/>
      <c r="E139" s="14"/>
      <c r="F139" s="14"/>
    </row>
    <row r="140" spans="1:6" s="12" customFormat="1" x14ac:dyDescent="0.25">
      <c r="A140" s="14"/>
      <c r="B140" s="14"/>
      <c r="C140" s="14"/>
      <c r="D140" s="14"/>
      <c r="E140" s="14"/>
      <c r="F140" s="14"/>
    </row>
    <row r="141" spans="1:6" s="12" customFormat="1" ht="26.25" customHeight="1" x14ac:dyDescent="0.25">
      <c r="A141" s="14"/>
      <c r="B141" s="14"/>
      <c r="C141" s="14"/>
      <c r="D141" s="14"/>
      <c r="E141" s="14"/>
      <c r="F141" s="14"/>
    </row>
    <row r="142" spans="1:6" s="12" customFormat="1" ht="42.75" customHeight="1" x14ac:dyDescent="0.25">
      <c r="A142" s="14"/>
      <c r="B142" s="14"/>
      <c r="C142" s="14"/>
      <c r="D142" s="14"/>
      <c r="E142" s="14"/>
      <c r="F142" s="14"/>
    </row>
    <row r="143" spans="1:6" s="12" customFormat="1" x14ac:dyDescent="0.25">
      <c r="A143" s="14"/>
      <c r="B143" s="14"/>
      <c r="C143" s="14"/>
      <c r="D143" s="14"/>
      <c r="E143" s="14"/>
      <c r="F143" s="14"/>
    </row>
    <row r="144" spans="1:6" s="12" customFormat="1" x14ac:dyDescent="0.25">
      <c r="A144" s="14"/>
      <c r="B144" s="14"/>
      <c r="C144" s="14"/>
      <c r="D144" s="14"/>
      <c r="E144" s="14"/>
      <c r="F144" s="14"/>
    </row>
    <row r="145" spans="1:6" s="12" customFormat="1" x14ac:dyDescent="0.25">
      <c r="A145" s="14"/>
      <c r="B145" s="14"/>
      <c r="C145" s="14"/>
      <c r="D145" s="14"/>
      <c r="E145" s="14"/>
      <c r="F145" s="14"/>
    </row>
    <row r="146" spans="1:6" s="12" customFormat="1" x14ac:dyDescent="0.25">
      <c r="A146" s="14"/>
      <c r="B146" s="14"/>
      <c r="C146" s="14"/>
      <c r="D146" s="14"/>
      <c r="E146" s="14"/>
      <c r="F146" s="14"/>
    </row>
    <row r="147" spans="1:6" s="12" customFormat="1" x14ac:dyDescent="0.25">
      <c r="A147" s="14"/>
      <c r="B147" s="14"/>
      <c r="C147" s="14"/>
      <c r="D147" s="14"/>
      <c r="E147" s="14"/>
      <c r="F147" s="14"/>
    </row>
    <row r="148" spans="1:6" s="12" customFormat="1" x14ac:dyDescent="0.25">
      <c r="A148" s="14"/>
      <c r="B148" s="14"/>
      <c r="C148" s="14"/>
      <c r="D148" s="14"/>
      <c r="E148" s="14"/>
      <c r="F148" s="14"/>
    </row>
    <row r="149" spans="1:6" s="12" customFormat="1" x14ac:dyDescent="0.25">
      <c r="A149" s="14"/>
      <c r="B149" s="14"/>
      <c r="C149" s="14"/>
      <c r="D149" s="14"/>
      <c r="E149" s="14"/>
      <c r="F149" s="14"/>
    </row>
    <row r="150" spans="1:6" s="12" customFormat="1" x14ac:dyDescent="0.25">
      <c r="A150" s="14"/>
      <c r="B150" s="14"/>
      <c r="C150" s="14"/>
      <c r="D150" s="14"/>
      <c r="E150" s="14"/>
      <c r="F150" s="14"/>
    </row>
    <row r="151" spans="1:6" s="12" customFormat="1" x14ac:dyDescent="0.25">
      <c r="A151" s="14"/>
      <c r="B151" s="14"/>
      <c r="C151" s="14"/>
      <c r="D151" s="14"/>
      <c r="E151" s="14"/>
      <c r="F151" s="14"/>
    </row>
    <row r="152" spans="1:6" s="12" customFormat="1" x14ac:dyDescent="0.25">
      <c r="A152" s="14"/>
      <c r="B152" s="14"/>
      <c r="C152" s="14"/>
      <c r="D152" s="14"/>
      <c r="E152" s="14"/>
      <c r="F152" s="14"/>
    </row>
    <row r="153" spans="1:6" s="12" customFormat="1" x14ac:dyDescent="0.25">
      <c r="A153" s="14"/>
      <c r="B153" s="14"/>
      <c r="C153" s="14"/>
      <c r="D153" s="14"/>
      <c r="E153" s="14"/>
      <c r="F153" s="14"/>
    </row>
    <row r="154" spans="1:6" s="12" customFormat="1" x14ac:dyDescent="0.25">
      <c r="A154" s="14"/>
      <c r="B154" s="14"/>
      <c r="C154" s="14"/>
      <c r="D154" s="14"/>
      <c r="E154" s="14"/>
      <c r="F154" s="14"/>
    </row>
    <row r="155" spans="1:6" s="12" customFormat="1" x14ac:dyDescent="0.25">
      <c r="A155" s="14"/>
      <c r="B155" s="14"/>
      <c r="C155" s="14"/>
      <c r="D155" s="14"/>
      <c r="E155" s="14"/>
      <c r="F155" s="14"/>
    </row>
    <row r="156" spans="1:6" s="12" customFormat="1" x14ac:dyDescent="0.25">
      <c r="A156" s="14"/>
      <c r="B156" s="14"/>
      <c r="C156" s="14"/>
      <c r="D156" s="14"/>
      <c r="E156" s="14"/>
      <c r="F156" s="14"/>
    </row>
    <row r="174" spans="1:6" s="12" customFormat="1" x14ac:dyDescent="0.25">
      <c r="A174" s="14"/>
      <c r="B174" s="14"/>
      <c r="C174" s="14"/>
      <c r="D174" s="14"/>
      <c r="E174" s="14"/>
      <c r="F174" s="14"/>
    </row>
    <row r="175" spans="1:6" s="12" customFormat="1" ht="20.25" customHeight="1" x14ac:dyDescent="0.25">
      <c r="A175" s="14"/>
      <c r="B175" s="14"/>
      <c r="C175" s="14"/>
      <c r="D175" s="14"/>
      <c r="E175" s="14"/>
      <c r="F175" s="14"/>
    </row>
    <row r="176" spans="1:6" s="12" customFormat="1" x14ac:dyDescent="0.25">
      <c r="A176" s="14"/>
      <c r="B176" s="14"/>
      <c r="C176" s="14"/>
      <c r="D176" s="14"/>
      <c r="E176" s="14"/>
      <c r="F176" s="14"/>
    </row>
    <row r="177" spans="1:6" s="12" customFormat="1" x14ac:dyDescent="0.25">
      <c r="A177" s="14"/>
      <c r="B177" s="14"/>
      <c r="C177" s="14"/>
      <c r="D177" s="14"/>
      <c r="E177" s="14"/>
      <c r="F177" s="14"/>
    </row>
    <row r="178" spans="1:6" s="12" customFormat="1" x14ac:dyDescent="0.25">
      <c r="A178" s="14"/>
      <c r="B178" s="14"/>
      <c r="C178" s="14"/>
      <c r="D178" s="14"/>
      <c r="E178" s="14"/>
      <c r="F178" s="14"/>
    </row>
    <row r="188" spans="1:6" s="13" customFormat="1" x14ac:dyDescent="0.25">
      <c r="A188" s="14"/>
      <c r="B188" s="14"/>
      <c r="C188" s="14"/>
      <c r="D188" s="14"/>
      <c r="E188" s="14"/>
      <c r="F188" s="14"/>
    </row>
    <row r="189" spans="1:6" s="12" customFormat="1" x14ac:dyDescent="0.25">
      <c r="A189" s="14"/>
      <c r="B189" s="14"/>
      <c r="C189" s="14"/>
      <c r="D189" s="14"/>
      <c r="E189" s="14"/>
      <c r="F189" s="14"/>
    </row>
    <row r="259" spans="1:6" ht="15" customHeight="1" x14ac:dyDescent="0.25">
      <c r="A259"/>
      <c r="B259"/>
      <c r="C259"/>
      <c r="D259"/>
      <c r="E259"/>
      <c r="F259"/>
    </row>
    <row r="261" spans="1:6" ht="15" customHeight="1" x14ac:dyDescent="0.25">
      <c r="A261"/>
      <c r="B261"/>
      <c r="C261"/>
      <c r="D261"/>
      <c r="E261"/>
      <c r="F261"/>
    </row>
    <row r="412" spans="1:6" ht="9" customHeight="1" x14ac:dyDescent="0.25">
      <c r="A412"/>
      <c r="B412"/>
      <c r="C412"/>
      <c r="D412"/>
      <c r="E412"/>
      <c r="F412"/>
    </row>
  </sheetData>
  <mergeCells count="13">
    <mergeCell ref="A62:F62"/>
    <mergeCell ref="A15:F15"/>
    <mergeCell ref="A6:F6"/>
    <mergeCell ref="A1:C1"/>
    <mergeCell ref="C9:C10"/>
    <mergeCell ref="D9:D10"/>
    <mergeCell ref="F9:F10"/>
    <mergeCell ref="A11:F11"/>
    <mergeCell ref="A5:F5"/>
    <mergeCell ref="A9:A10"/>
    <mergeCell ref="B9:B10"/>
    <mergeCell ref="E9:E10"/>
    <mergeCell ref="A13:F13"/>
  </mergeCells>
  <pageMargins left="0.25" right="0.25" top="0.75" bottom="0.75" header="0.3" footer="0.3"/>
  <pageSetup paperSize="9" scale="40" fitToHeight="0" orientation="portrait" r:id="rId1"/>
  <rowBreaks count="7" manualBreakCount="7">
    <brk id="28" max="5" man="1"/>
    <brk id="46" max="5" man="1"/>
    <brk id="70" max="5" man="1"/>
    <brk id="257" max="16383" man="1"/>
    <brk id="305" max="16383" man="1"/>
    <brk id="343" max="16383" man="1"/>
    <brk id="3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2"/>
  <sheetViews>
    <sheetView topLeftCell="A4" workbookViewId="0">
      <selection activeCell="G15" sqref="G15"/>
    </sheetView>
  </sheetViews>
  <sheetFormatPr defaultRowHeight="15" x14ac:dyDescent="0.25"/>
  <cols>
    <col min="1" max="1" width="18.28515625" customWidth="1"/>
    <col min="2" max="2" width="15.7109375" customWidth="1"/>
    <col min="4" max="4" width="16.28515625" customWidth="1"/>
    <col min="5" max="5" width="12.7109375" customWidth="1"/>
    <col min="6" max="6" width="13.140625" customWidth="1"/>
    <col min="7" max="7" width="15.5703125" customWidth="1"/>
    <col min="9" max="9" width="15.5703125" customWidth="1"/>
    <col min="10" max="10" width="13" customWidth="1"/>
  </cols>
  <sheetData>
    <row r="3" spans="1:10" ht="23.25" x14ac:dyDescent="0.2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3.25" customHeight="1" x14ac:dyDescent="0.25">
      <c r="A5" s="99" t="s">
        <v>1</v>
      </c>
      <c r="B5" s="99"/>
      <c r="C5" s="99"/>
      <c r="D5" s="2"/>
      <c r="E5" s="2"/>
      <c r="F5" s="2"/>
      <c r="G5" s="2"/>
      <c r="H5" s="2"/>
      <c r="I5" s="2"/>
      <c r="J5" s="2"/>
    </row>
    <row r="6" spans="1:10" x14ac:dyDescent="0.25">
      <c r="A6" s="3" t="s">
        <v>31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20.25" x14ac:dyDescent="0.25">
      <c r="A8" s="4" t="s">
        <v>2</v>
      </c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100" t="s">
        <v>3</v>
      </c>
      <c r="B10" s="100" t="s">
        <v>4</v>
      </c>
      <c r="C10" s="100" t="s">
        <v>5</v>
      </c>
      <c r="D10" s="100" t="s">
        <v>6</v>
      </c>
      <c r="E10" s="100" t="s">
        <v>7</v>
      </c>
      <c r="F10" s="102" t="s">
        <v>8</v>
      </c>
      <c r="G10" s="102"/>
      <c r="H10" s="102"/>
      <c r="I10" s="102"/>
      <c r="J10" s="102"/>
    </row>
    <row r="11" spans="1:10" ht="25.5" x14ac:dyDescent="0.25">
      <c r="A11" s="101"/>
      <c r="B11" s="101"/>
      <c r="C11" s="101"/>
      <c r="D11" s="101"/>
      <c r="E11" s="101"/>
      <c r="F11" s="5" t="s">
        <v>10</v>
      </c>
      <c r="G11" s="5" t="s">
        <v>9</v>
      </c>
      <c r="H11" s="5" t="s">
        <v>11</v>
      </c>
      <c r="I11" s="5" t="s">
        <v>12</v>
      </c>
      <c r="J11" s="5" t="s">
        <v>13</v>
      </c>
    </row>
    <row r="12" spans="1:10" ht="24.75" customHeight="1" x14ac:dyDescent="0.25">
      <c r="A12" s="6" t="s">
        <v>14</v>
      </c>
      <c r="B12" s="6" t="s">
        <v>32</v>
      </c>
      <c r="C12" s="6" t="s">
        <v>15</v>
      </c>
      <c r="D12" s="6" t="s">
        <v>33</v>
      </c>
      <c r="E12" s="7">
        <v>25703.040000000001</v>
      </c>
      <c r="F12" s="7">
        <v>5654.66</v>
      </c>
      <c r="G12" s="8"/>
      <c r="H12" s="9">
        <v>745.38</v>
      </c>
      <c r="I12" s="9">
        <v>51.42</v>
      </c>
      <c r="J12" s="7">
        <v>1310.86</v>
      </c>
    </row>
    <row r="13" spans="1:10" ht="26.25" customHeight="1" x14ac:dyDescent="0.25">
      <c r="A13" s="6" t="s">
        <v>16</v>
      </c>
      <c r="B13" s="6" t="s">
        <v>32</v>
      </c>
      <c r="C13" s="6" t="s">
        <v>15</v>
      </c>
      <c r="D13" s="6" t="s">
        <v>33</v>
      </c>
      <c r="E13" s="7">
        <v>12851.52</v>
      </c>
      <c r="F13" s="7">
        <v>2827.34</v>
      </c>
      <c r="G13" s="8"/>
      <c r="H13" s="9">
        <v>372.69</v>
      </c>
      <c r="I13" s="9">
        <v>25.7</v>
      </c>
      <c r="J13" s="9">
        <v>655.43</v>
      </c>
    </row>
    <row r="14" spans="1:10" ht="22.5" customHeight="1" x14ac:dyDescent="0.25">
      <c r="A14" s="6" t="s">
        <v>7</v>
      </c>
      <c r="B14" s="6" t="s">
        <v>32</v>
      </c>
      <c r="C14" s="6" t="s">
        <v>15</v>
      </c>
      <c r="D14" s="6" t="s">
        <v>34</v>
      </c>
      <c r="E14" s="7">
        <v>1062863.97</v>
      </c>
      <c r="F14" s="7">
        <v>233830.09</v>
      </c>
      <c r="G14" s="8"/>
      <c r="H14" s="7">
        <v>30823.09</v>
      </c>
      <c r="I14" s="7">
        <v>2080.4</v>
      </c>
      <c r="J14" s="7">
        <v>54206.05</v>
      </c>
    </row>
    <row r="15" spans="1:10" ht="22.5" customHeight="1" x14ac:dyDescent="0.25">
      <c r="A15" s="6" t="s">
        <v>7</v>
      </c>
      <c r="B15" s="6" t="s">
        <v>32</v>
      </c>
      <c r="C15" s="6" t="s">
        <v>15</v>
      </c>
      <c r="D15" s="6" t="s">
        <v>33</v>
      </c>
      <c r="E15" s="7">
        <v>186149.34</v>
      </c>
      <c r="F15" s="7">
        <v>40952.870000000003</v>
      </c>
      <c r="G15" s="8"/>
      <c r="H15" s="7">
        <v>5398.34</v>
      </c>
      <c r="I15" s="9">
        <v>372.3</v>
      </c>
      <c r="J15" s="7">
        <v>9493.6200000000008</v>
      </c>
    </row>
    <row r="16" spans="1:10" ht="36" customHeight="1" x14ac:dyDescent="0.25">
      <c r="A16" s="6" t="s">
        <v>17</v>
      </c>
      <c r="B16" s="6" t="s">
        <v>32</v>
      </c>
      <c r="C16" s="6" t="s">
        <v>18</v>
      </c>
      <c r="D16" s="6" t="s">
        <v>34</v>
      </c>
      <c r="E16" s="7">
        <v>4049.85</v>
      </c>
      <c r="F16" s="8"/>
      <c r="G16" s="8"/>
      <c r="H16" s="8"/>
      <c r="I16" s="8"/>
      <c r="J16" s="8"/>
    </row>
    <row r="17" spans="1:10" x14ac:dyDescent="0.25">
      <c r="A17" s="98" t="s">
        <v>19</v>
      </c>
      <c r="B17" s="98"/>
      <c r="C17" s="98"/>
      <c r="D17" s="98"/>
      <c r="E17" s="10">
        <v>1291617.72</v>
      </c>
      <c r="F17" s="10">
        <v>283264.96000000002</v>
      </c>
      <c r="G17" s="11"/>
      <c r="H17" s="10">
        <v>37339.5</v>
      </c>
      <c r="I17" s="10">
        <v>2529.8200000000002</v>
      </c>
      <c r="J17" s="10">
        <v>65665.960000000006</v>
      </c>
    </row>
    <row r="18" spans="1:10" ht="11.2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20.25" x14ac:dyDescent="0.25">
      <c r="A19" s="4" t="s">
        <v>20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26.25" customHeight="1" x14ac:dyDescent="0.25">
      <c r="A21" s="5" t="s">
        <v>3</v>
      </c>
      <c r="B21" s="5" t="s">
        <v>4</v>
      </c>
      <c r="C21" s="5" t="s">
        <v>5</v>
      </c>
      <c r="D21" s="5" t="s">
        <v>21</v>
      </c>
      <c r="E21" s="5" t="s">
        <v>22</v>
      </c>
      <c r="F21" s="5" t="s">
        <v>23</v>
      </c>
      <c r="G21" s="2"/>
      <c r="H21" s="2"/>
      <c r="I21" s="2"/>
      <c r="J21" s="2"/>
    </row>
    <row r="22" spans="1:10" x14ac:dyDescent="0.25">
      <c r="A22" s="6" t="s">
        <v>20</v>
      </c>
      <c r="B22" s="6" t="s">
        <v>32</v>
      </c>
      <c r="C22" s="6" t="s">
        <v>15</v>
      </c>
      <c r="D22" s="6" t="s">
        <v>24</v>
      </c>
      <c r="E22" s="6" t="s">
        <v>35</v>
      </c>
      <c r="F22" s="7">
        <v>159653</v>
      </c>
      <c r="G22" s="2"/>
      <c r="H22" s="2"/>
      <c r="I22" s="2"/>
      <c r="J22" s="2"/>
    </row>
    <row r="23" spans="1:10" x14ac:dyDescent="0.25">
      <c r="A23" s="6" t="s">
        <v>20</v>
      </c>
      <c r="B23" s="6" t="s">
        <v>32</v>
      </c>
      <c r="C23" s="6" t="s">
        <v>18</v>
      </c>
      <c r="D23" s="6" t="s">
        <v>24</v>
      </c>
      <c r="E23" s="6" t="s">
        <v>35</v>
      </c>
      <c r="F23" s="9">
        <v>527</v>
      </c>
      <c r="G23" s="2"/>
      <c r="H23" s="2"/>
      <c r="I23" s="2"/>
      <c r="J23" s="2"/>
    </row>
    <row r="24" spans="1:10" x14ac:dyDescent="0.25">
      <c r="A24" s="98" t="s">
        <v>19</v>
      </c>
      <c r="B24" s="98"/>
      <c r="C24" s="98"/>
      <c r="D24" s="98"/>
      <c r="E24" s="98"/>
      <c r="F24" s="10">
        <v>160180</v>
      </c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20.25" x14ac:dyDescent="0.25">
      <c r="A26" s="4" t="s">
        <v>25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23.25" customHeight="1" x14ac:dyDescent="0.25">
      <c r="A28" s="5" t="s">
        <v>3</v>
      </c>
      <c r="B28" s="5" t="s">
        <v>4</v>
      </c>
      <c r="C28" s="5" t="s">
        <v>5</v>
      </c>
      <c r="D28" s="5" t="s">
        <v>23</v>
      </c>
      <c r="E28" s="2"/>
      <c r="F28" s="2"/>
      <c r="G28" s="2"/>
      <c r="H28" s="2"/>
      <c r="I28" s="2"/>
      <c r="J28" s="2"/>
    </row>
    <row r="29" spans="1:10" x14ac:dyDescent="0.25">
      <c r="A29" s="6" t="s">
        <v>26</v>
      </c>
      <c r="B29" s="6" t="s">
        <v>32</v>
      </c>
      <c r="C29" s="6" t="s">
        <v>15</v>
      </c>
      <c r="D29" s="7">
        <v>5006.76</v>
      </c>
      <c r="E29" s="2"/>
      <c r="F29" s="2"/>
      <c r="G29" s="2"/>
      <c r="H29" s="2"/>
      <c r="I29" s="2"/>
      <c r="J29" s="2"/>
    </row>
    <row r="30" spans="1:10" x14ac:dyDescent="0.25">
      <c r="A30" s="98" t="s">
        <v>19</v>
      </c>
      <c r="B30" s="98"/>
      <c r="C30" s="98"/>
      <c r="D30" s="10">
        <v>5006.76</v>
      </c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</sheetData>
  <mergeCells count="10">
    <mergeCell ref="D10:D11"/>
    <mergeCell ref="E10:E11"/>
    <mergeCell ref="A17:D17"/>
    <mergeCell ref="A24:E24"/>
    <mergeCell ref="F10:J10"/>
    <mergeCell ref="A30:C30"/>
    <mergeCell ref="A5:C5"/>
    <mergeCell ref="A10:A11"/>
    <mergeCell ref="B10:B11"/>
    <mergeCell ref="C10:C1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2023-06-01T02:31:58Z</dcterms:modified>
</cp:coreProperties>
</file>